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 firstSheet="1" activeTab="6"/>
  </bookViews>
  <sheets>
    <sheet name="A1元情報" sheetId="1" r:id="rId1"/>
    <sheet name="A2元情報DB" sheetId="3" r:id="rId2"/>
    <sheet name="A3_単純分割" sheetId="2" r:id="rId3"/>
    <sheet name="N0_キー有" sheetId="4" r:id="rId4"/>
    <sheet name="N1_商品繰り返し無" sheetId="5" r:id="rId5"/>
    <sheet name="N2_商品マスター" sheetId="7" r:id="rId6"/>
    <sheet name="N3_性別コード" sheetId="8" r:id="rId7"/>
  </sheets>
  <calcPr calcId="125725"/>
</workbook>
</file>

<file path=xl/calcChain.xml><?xml version="1.0" encoding="utf-8"?>
<calcChain xmlns="http://schemas.openxmlformats.org/spreadsheetml/2006/main">
  <c r="AB10" i="3"/>
  <c r="W10"/>
  <c r="R10"/>
  <c r="M10"/>
  <c r="AB9"/>
  <c r="W9"/>
  <c r="R9"/>
  <c r="M9"/>
  <c r="AB8"/>
  <c r="W8"/>
  <c r="R8"/>
  <c r="M8"/>
  <c r="AB7"/>
  <c r="W7"/>
  <c r="R7"/>
  <c r="M7"/>
  <c r="AB6"/>
  <c r="W6"/>
  <c r="R6"/>
  <c r="M6"/>
  <c r="AB5"/>
  <c r="W5"/>
  <c r="R5"/>
  <c r="M5"/>
  <c r="AB4"/>
  <c r="W4"/>
  <c r="R4"/>
  <c r="M4"/>
  <c r="Y20" i="2"/>
  <c r="Y19"/>
  <c r="Y18"/>
  <c r="Y17"/>
  <c r="Y16"/>
  <c r="Y15"/>
  <c r="Y14"/>
  <c r="T20"/>
  <c r="T19"/>
  <c r="T18"/>
  <c r="T17"/>
  <c r="T16"/>
  <c r="T15"/>
  <c r="T14"/>
  <c r="O20"/>
  <c r="O19"/>
  <c r="O18"/>
  <c r="O17"/>
  <c r="O16"/>
  <c r="O15"/>
  <c r="O14"/>
  <c r="J20"/>
  <c r="J19"/>
  <c r="J18"/>
  <c r="J17"/>
  <c r="J16"/>
  <c r="J15"/>
  <c r="J14"/>
  <c r="AC4" i="3" l="1"/>
  <c r="AC5"/>
  <c r="AC6"/>
  <c r="AC7"/>
  <c r="AC8"/>
  <c r="AC9"/>
  <c r="AC10"/>
  <c r="AD4"/>
  <c r="AD5"/>
  <c r="AE5" s="1"/>
  <c r="AG5" s="1"/>
  <c r="AD6"/>
  <c r="AD7"/>
  <c r="AE7" s="1"/>
  <c r="AG7" s="1"/>
  <c r="AD8"/>
  <c r="AD9"/>
  <c r="AE9" s="1"/>
  <c r="AG9" s="1"/>
  <c r="AD10"/>
  <c r="Z14" i="2"/>
  <c r="AA14" s="1"/>
  <c r="AB14" s="1"/>
  <c r="AD14" s="1"/>
  <c r="Z16"/>
  <c r="Z18"/>
  <c r="AA18" s="1"/>
  <c r="AB18" s="1"/>
  <c r="AD18" s="1"/>
  <c r="Z20"/>
  <c r="Z15"/>
  <c r="AA15" s="1"/>
  <c r="AB15" s="1"/>
  <c r="AD15" s="1"/>
  <c r="Z17"/>
  <c r="Z19"/>
  <c r="AA19" s="1"/>
  <c r="AB19" s="1"/>
  <c r="AD19" s="1"/>
  <c r="AA16"/>
  <c r="AB16" s="1"/>
  <c r="AD16" s="1"/>
  <c r="AA20"/>
  <c r="AB20" s="1"/>
  <c r="AD20" s="1"/>
  <c r="AA17"/>
  <c r="AB17"/>
  <c r="AD17" s="1"/>
  <c r="AE10" i="3" l="1"/>
  <c r="AG10" s="1"/>
  <c r="AE8"/>
  <c r="AG8" s="1"/>
  <c r="AE6"/>
  <c r="AG6" s="1"/>
  <c r="AE4"/>
  <c r="AG4" s="1"/>
</calcChain>
</file>

<file path=xl/sharedStrings.xml><?xml version="1.0" encoding="utf-8"?>
<sst xmlns="http://schemas.openxmlformats.org/spreadsheetml/2006/main" count="564" uniqueCount="80">
  <si>
    <t>店舗情報</t>
    <rPh sb="0" eb="2">
      <t>テンポ</t>
    </rPh>
    <rPh sb="2" eb="4">
      <t>ジョウホウ</t>
    </rPh>
    <phoneticPr fontId="1"/>
  </si>
  <si>
    <t>店舗名</t>
    <rPh sb="0" eb="2">
      <t>テンポ</t>
    </rPh>
    <rPh sb="2" eb="3">
      <t>メイ</t>
    </rPh>
    <phoneticPr fontId="1"/>
  </si>
  <si>
    <t>店舗住所</t>
    <rPh sb="0" eb="2">
      <t>テンポ</t>
    </rPh>
    <rPh sb="2" eb="4">
      <t>ジュウショ</t>
    </rPh>
    <phoneticPr fontId="1"/>
  </si>
  <si>
    <t>店舗電話番号</t>
    <rPh sb="0" eb="2">
      <t>テンポ</t>
    </rPh>
    <rPh sb="2" eb="4">
      <t>デンワ</t>
    </rPh>
    <rPh sb="4" eb="6">
      <t>バンゴウ</t>
    </rPh>
    <phoneticPr fontId="1"/>
  </si>
  <si>
    <t>レジ番号</t>
    <rPh sb="2" eb="4">
      <t>バンゴウ</t>
    </rPh>
    <phoneticPr fontId="1"/>
  </si>
  <si>
    <t>担当者番号</t>
    <rPh sb="0" eb="3">
      <t>タントウシャ</t>
    </rPh>
    <rPh sb="3" eb="5">
      <t>バンゴウ</t>
    </rPh>
    <phoneticPr fontId="1"/>
  </si>
  <si>
    <t>キャンペーン情報</t>
    <rPh sb="6" eb="8">
      <t>ジョウホウ</t>
    </rPh>
    <phoneticPr fontId="1"/>
  </si>
  <si>
    <t>キャンペーン名</t>
    <rPh sb="6" eb="7">
      <t>メイ</t>
    </rPh>
    <phoneticPr fontId="1"/>
  </si>
  <si>
    <t>販売情報</t>
    <rPh sb="0" eb="2">
      <t>ハンバイ</t>
    </rPh>
    <rPh sb="2" eb="4">
      <t>ジョウホウ</t>
    </rPh>
    <phoneticPr fontId="1"/>
  </si>
  <si>
    <t>販売日</t>
    <rPh sb="0" eb="2">
      <t>ハンバイ</t>
    </rPh>
    <rPh sb="2" eb="3">
      <t>ビ</t>
    </rPh>
    <phoneticPr fontId="1"/>
  </si>
  <si>
    <t>販売日時</t>
    <rPh sb="0" eb="2">
      <t>ハンバイ</t>
    </rPh>
    <rPh sb="2" eb="4">
      <t>ニチジ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</si>
  <si>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</si>
  <si>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</si>
  <si>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商品単価</t>
    <rPh sb="0" eb="2">
      <t>ショウヒン</t>
    </rPh>
    <rPh sb="2" eb="4">
      <t>タンカ</t>
    </rPh>
    <phoneticPr fontId="1"/>
  </si>
  <si>
    <t>合計金額(税抜)</t>
    <rPh sb="0" eb="2">
      <t>ゴウケイ</t>
    </rPh>
    <rPh sb="2" eb="4">
      <t>キンガク</t>
    </rPh>
    <rPh sb="5" eb="7">
      <t>ゼイヌキ</t>
    </rPh>
    <phoneticPr fontId="1"/>
  </si>
  <si>
    <t>消費税</t>
    <rPh sb="0" eb="2">
      <t>ショウヒ</t>
    </rPh>
    <rPh sb="2" eb="3">
      <t>ゼイ</t>
    </rPh>
    <phoneticPr fontId="1"/>
  </si>
  <si>
    <t>合計支払い金額</t>
    <rPh sb="0" eb="2">
      <t>ゴウケイ</t>
    </rPh>
    <rPh sb="2" eb="4">
      <t>シハラ</t>
    </rPh>
    <rPh sb="5" eb="7">
      <t>キンガク</t>
    </rPh>
    <phoneticPr fontId="1"/>
  </si>
  <si>
    <t>レシート番号</t>
    <rPh sb="4" eb="6">
      <t>バンゴウ</t>
    </rPh>
    <phoneticPr fontId="1"/>
  </si>
  <si>
    <t>預かり金額</t>
    <rPh sb="0" eb="1">
      <t>アズ</t>
    </rPh>
    <rPh sb="3" eb="5">
      <t>キンガク</t>
    </rPh>
    <phoneticPr fontId="1"/>
  </si>
  <si>
    <t>おつり金額</t>
    <rPh sb="3" eb="5">
      <t>キンガク</t>
    </rPh>
    <phoneticPr fontId="1"/>
  </si>
  <si>
    <t>商品購入個数</t>
    <rPh sb="0" eb="2">
      <t>ショウヒン</t>
    </rPh>
    <rPh sb="2" eb="4">
      <t>コウニュウ</t>
    </rPh>
    <rPh sb="4" eb="6">
      <t>コスウ</t>
    </rPh>
    <phoneticPr fontId="1"/>
  </si>
  <si>
    <t>商品小計金額</t>
    <rPh sb="0" eb="2">
      <t>ショウヒン</t>
    </rPh>
    <rPh sb="2" eb="4">
      <t>ショウケイ</t>
    </rPh>
    <rPh sb="4" eb="6">
      <t>キンガク</t>
    </rPh>
    <phoneticPr fontId="1"/>
  </si>
  <si>
    <t>合計点数</t>
    <rPh sb="0" eb="2">
      <t>ゴウケイ</t>
    </rPh>
    <rPh sb="2" eb="4">
      <t>テンスウ</t>
    </rPh>
    <phoneticPr fontId="1"/>
  </si>
  <si>
    <t>顧客情報</t>
    <rPh sb="0" eb="2">
      <t>コキャク</t>
    </rPh>
    <rPh sb="2" eb="4">
      <t>ジョウホウ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</si>
  <si>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</si>
  <si>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</si>
  <si>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繰り返し</t>
    <rPh sb="0" eb="1">
      <t>ク</t>
    </rPh>
    <rPh sb="2" eb="3">
      <t>カエ</t>
    </rPh>
    <phoneticPr fontId="1"/>
  </si>
  <si>
    <t>キャンペーン詳細</t>
    <rPh sb="6" eb="8">
      <t>ショウサイ</t>
    </rPh>
    <phoneticPr fontId="1"/>
  </si>
  <si>
    <t>A1: レシートから抽出した情報(元情報)</t>
    <rPh sb="10" eb="12">
      <t>チュウシュツ</t>
    </rPh>
    <rPh sb="14" eb="16">
      <t>ジョウホウ</t>
    </rPh>
    <rPh sb="17" eb="18">
      <t>モト</t>
    </rPh>
    <rPh sb="18" eb="20">
      <t>ジョウホウ</t>
    </rPh>
    <phoneticPr fontId="1"/>
  </si>
  <si>
    <t>市川平田１丁目</t>
    <phoneticPr fontId="1"/>
  </si>
  <si>
    <t>047-322-6083</t>
    <phoneticPr fontId="1"/>
  </si>
  <si>
    <t>市川大洲</t>
    <phoneticPr fontId="1"/>
  </si>
  <si>
    <t>047-379-5110</t>
    <phoneticPr fontId="1"/>
  </si>
  <si>
    <t>オニギリ　シャケ</t>
    <phoneticPr fontId="1"/>
  </si>
  <si>
    <t>オニギリコブ</t>
    <phoneticPr fontId="1"/>
  </si>
  <si>
    <t>ミックスサンド</t>
    <phoneticPr fontId="1"/>
  </si>
  <si>
    <t>ツナサンド</t>
    <phoneticPr fontId="1"/>
  </si>
  <si>
    <t>ハムサラダロール</t>
    <phoneticPr fontId="1"/>
  </si>
  <si>
    <t>チーズバーガー</t>
    <phoneticPr fontId="1"/>
  </si>
  <si>
    <t>コーヒー</t>
    <phoneticPr fontId="1"/>
  </si>
  <si>
    <t>シュークリーム</t>
    <phoneticPr fontId="1"/>
  </si>
  <si>
    <t>ミタラシダンゴ</t>
    <phoneticPr fontId="1"/>
  </si>
  <si>
    <t>ボトルイエモン</t>
    <phoneticPr fontId="1"/>
  </si>
  <si>
    <t>カントマトジュース</t>
    <phoneticPr fontId="1"/>
  </si>
  <si>
    <t>アサヒシンブン</t>
    <phoneticPr fontId="1"/>
  </si>
  <si>
    <t>サクラマーカー</t>
    <phoneticPr fontId="1"/>
  </si>
  <si>
    <t>市川八幡３丁目</t>
    <phoneticPr fontId="1"/>
  </si>
  <si>
    <t>047-324-1219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</si>
  <si>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</si>
  <si>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</si>
  <si>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FIFAワールドカップ</t>
    <phoneticPr fontId="1"/>
  </si>
  <si>
    <t>市川市平田１－１８－１４</t>
  </si>
  <si>
    <t>市川市平田１－１８－１４</t>
    <phoneticPr fontId="1"/>
  </si>
  <si>
    <t>4/28-5/18</t>
    <phoneticPr fontId="1"/>
  </si>
  <si>
    <t>市川市大洲３ー１０ー１３</t>
  </si>
  <si>
    <t>市川市八幡３－３－２</t>
  </si>
  <si>
    <t>店舗番号</t>
    <rPh sb="0" eb="2">
      <t>テンポ</t>
    </rPh>
    <rPh sb="2" eb="4">
      <t>バンゴウ</t>
    </rPh>
    <phoneticPr fontId="1"/>
  </si>
  <si>
    <t>バラ祭り</t>
    <rPh sb="2" eb="3">
      <t>マツ</t>
    </rPh>
    <phoneticPr fontId="1"/>
  </si>
  <si>
    <t>5/20-5/30</t>
    <phoneticPr fontId="1"/>
  </si>
  <si>
    <t>キャンペーン番号</t>
    <rPh sb="6" eb="8">
      <t>バンゴウ</t>
    </rPh>
    <phoneticPr fontId="1"/>
  </si>
  <si>
    <t>キャンペーン</t>
    <phoneticPr fontId="1"/>
  </si>
  <si>
    <t/>
  </si>
  <si>
    <t>性別区分</t>
    <rPh sb="0" eb="2">
      <t>セイベツ</t>
    </rPh>
    <rPh sb="2" eb="4">
      <t>クブン</t>
    </rPh>
    <phoneticPr fontId="1"/>
  </si>
  <si>
    <t>性別コード</t>
    <rPh sb="0" eb="2">
      <t>セイベツ</t>
    </rPh>
    <phoneticPr fontId="1"/>
  </si>
  <si>
    <t>商品マスター</t>
    <rPh sb="0" eb="2">
      <t>ショウヒン</t>
    </rPh>
    <phoneticPr fontId="1"/>
  </si>
  <si>
    <t>単品売上情報</t>
    <rPh sb="0" eb="2">
      <t>タンピン</t>
    </rPh>
    <rPh sb="2" eb="4">
      <t>ウリアゲ</t>
    </rPh>
    <rPh sb="4" eb="6">
      <t>ジョウホウ</t>
    </rPh>
    <phoneticPr fontId="1"/>
  </si>
  <si>
    <t>A2: レシートから抽出した情報をもとにしたサンプルデータ</t>
    <rPh sb="10" eb="12">
      <t>チュウシュツ</t>
    </rPh>
    <rPh sb="14" eb="16">
      <t>ジョウホウ</t>
    </rPh>
    <phoneticPr fontId="1"/>
  </si>
  <si>
    <t>A3: 元情報対応して共通の項目単純分割した例</t>
    <rPh sb="4" eb="5">
      <t>モト</t>
    </rPh>
    <rPh sb="5" eb="7">
      <t>ジョウホウ</t>
    </rPh>
    <rPh sb="7" eb="9">
      <t>タイオウ</t>
    </rPh>
    <rPh sb="11" eb="13">
      <t>キョウツウ</t>
    </rPh>
    <rPh sb="14" eb="16">
      <t>コウモク</t>
    </rPh>
    <rPh sb="16" eb="18">
      <t>タンジュン</t>
    </rPh>
    <rPh sb="18" eb="20">
      <t>ブンカツ</t>
    </rPh>
    <rPh sb="22" eb="23">
      <t>レイ</t>
    </rPh>
    <phoneticPr fontId="1"/>
  </si>
  <si>
    <t>N0: レシート用のDBの設計(No.0)</t>
    <rPh sb="8" eb="9">
      <t>ヨウ</t>
    </rPh>
    <rPh sb="13" eb="15">
      <t>セッケイ</t>
    </rPh>
    <phoneticPr fontId="1"/>
  </si>
  <si>
    <t xml:space="preserve"> 各表をリンクするためのキーを追加した例</t>
    <rPh sb="1" eb="2">
      <t>カク</t>
    </rPh>
    <rPh sb="2" eb="3">
      <t>ヒョウ</t>
    </rPh>
    <rPh sb="15" eb="17">
      <t>ツイカ</t>
    </rPh>
    <rPh sb="19" eb="20">
      <t>レイ</t>
    </rPh>
    <phoneticPr fontId="1"/>
  </si>
  <si>
    <t>N1: レシート用のDBの設計(No.1)</t>
    <rPh sb="8" eb="9">
      <t>ヨウ</t>
    </rPh>
    <rPh sb="13" eb="15">
      <t>セッケイ</t>
    </rPh>
    <phoneticPr fontId="1"/>
  </si>
  <si>
    <t>商品1(単品1情報)</t>
    <rPh sb="0" eb="2">
      <t>ショウヒン</t>
    </rPh>
    <rPh sb="4" eb="6">
      <t>タンピン</t>
    </rPh>
    <rPh sb="7" eb="9">
      <t>ジョウホウ</t>
    </rPh>
    <phoneticPr fontId="1"/>
  </si>
  <si>
    <t>商品2(単品2情報)</t>
    <rPh sb="0" eb="2">
      <t>ショウヒン</t>
    </rPh>
    <phoneticPr fontId="1"/>
  </si>
  <si>
    <t>商品3(単品3情報)</t>
    <rPh sb="0" eb="2">
      <t>ショウヒン</t>
    </rPh>
    <phoneticPr fontId="1"/>
  </si>
  <si>
    <t>商品4(単品4情報)</t>
    <rPh sb="0" eb="2">
      <t>ショウヒン</t>
    </rPh>
    <phoneticPr fontId="1"/>
  </si>
  <si>
    <t>単品の情報の繰り返しをテーブルに分割</t>
    <rPh sb="0" eb="2">
      <t>タンピン</t>
    </rPh>
    <rPh sb="3" eb="5">
      <t>ジョウホウ</t>
    </rPh>
    <rPh sb="6" eb="7">
      <t>ク</t>
    </rPh>
    <rPh sb="8" eb="9">
      <t>カエ</t>
    </rPh>
    <rPh sb="16" eb="18">
      <t>ブンカツ</t>
    </rPh>
    <phoneticPr fontId="1"/>
  </si>
  <si>
    <t>N2: レシート用のDBの設計(No.2)</t>
    <rPh sb="8" eb="9">
      <t>ヨウ</t>
    </rPh>
    <rPh sb="13" eb="15">
      <t>セッケイ</t>
    </rPh>
    <phoneticPr fontId="1"/>
  </si>
  <si>
    <t xml:space="preserve"> 単品売上情報の共通情報を商品マスターテーブルとして作成</t>
    <rPh sb="1" eb="3">
      <t>タンピン</t>
    </rPh>
    <rPh sb="3" eb="5">
      <t>ウリアゲ</t>
    </rPh>
    <rPh sb="5" eb="7">
      <t>ジョウホウ</t>
    </rPh>
    <rPh sb="8" eb="10">
      <t>キョウツウ</t>
    </rPh>
    <rPh sb="10" eb="12">
      <t>ジョウホウ</t>
    </rPh>
    <rPh sb="13" eb="15">
      <t>ショウヒン</t>
    </rPh>
    <rPh sb="26" eb="28">
      <t>サクセイ</t>
    </rPh>
    <phoneticPr fontId="1"/>
  </si>
  <si>
    <t>N2: レシート用のDBの設計(No.3)</t>
    <rPh sb="8" eb="9">
      <t>ヨウ</t>
    </rPh>
    <rPh sb="13" eb="15">
      <t>セッケイ</t>
    </rPh>
    <phoneticPr fontId="1"/>
  </si>
  <si>
    <t xml:space="preserve"> 性別区分のコード表を作成</t>
    <rPh sb="1" eb="3">
      <t>セイベツ</t>
    </rPh>
    <rPh sb="3" eb="5">
      <t>クブン</t>
    </rPh>
    <rPh sb="9" eb="10">
      <t>ヒョウ</t>
    </rPh>
    <rPh sb="11" eb="13">
      <t>サクセイ</t>
    </rPh>
    <phoneticPr fontId="1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</si>
</sst>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Fill="1" applyBorder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 wrapText="1"/>
    </xf>
    <xf numFmtId="56" fontId="3" fillId="0" borderId="1" xfId="0" applyNumberFormat="1" applyFont="1" applyBorder="1" applyAlignment="1">
      <alignment vertical="top" wrapText="1"/>
    </xf>
    <xf numFmtId="2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7" borderId="1" xfId="0" applyFont="1" applyFill="1" applyBorder="1" applyAlignment="1">
      <alignment vertical="top" wrapText="1"/>
    </xf>
    <xf numFmtId="0" fontId="3" fillId="9" borderId="1" xfId="0" applyFont="1" applyFill="1" applyBorder="1" applyAlignment="1">
      <alignment vertical="top" wrapText="1"/>
    </xf>
    <xf numFmtId="0" fontId="3" fillId="9" borderId="0" xfId="0" applyFont="1" applyFill="1" applyAlignment="1">
      <alignment vertical="top" wrapText="1"/>
    </xf>
    <xf numFmtId="0" fontId="3" fillId="8" borderId="1" xfId="0" applyFont="1" applyFill="1" applyBorder="1" applyAlignment="1">
      <alignment vertical="top" wrapText="1"/>
    </xf>
    <xf numFmtId="56" fontId="3" fillId="8" borderId="1" xfId="0" applyNumberFormat="1" applyFont="1" applyFill="1" applyBorder="1" applyAlignment="1">
      <alignment vertical="top" wrapText="1"/>
    </xf>
    <xf numFmtId="0" fontId="3" fillId="10" borderId="1" xfId="0" applyFont="1" applyFill="1" applyBorder="1" applyAlignment="1">
      <alignment vertical="top" wrapText="1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3" fillId="11" borderId="1" xfId="0" applyFont="1" applyFill="1" applyBorder="1" applyAlignment="1">
      <alignment vertical="top" wrapText="1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top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4" borderId="11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13" xfId="0" applyBorder="1">
      <alignment vertical="center"/>
    </xf>
    <xf numFmtId="0" fontId="3" fillId="9" borderId="7" xfId="0" applyFont="1" applyFill="1" applyBorder="1" applyAlignment="1">
      <alignment vertical="center" wrapText="1"/>
    </xf>
    <xf numFmtId="0" fontId="3" fillId="9" borderId="8" xfId="0" applyFont="1" applyFill="1" applyBorder="1" applyAlignment="1">
      <alignment vertical="center" wrapText="1"/>
    </xf>
    <xf numFmtId="0" fontId="3" fillId="9" borderId="9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2" fillId="12" borderId="0" xfId="0" applyFont="1" applyFill="1">
      <alignment vertical="center"/>
    </xf>
    <xf numFmtId="0" fontId="0" fillId="12" borderId="0" xfId="0" applyFill="1">
      <alignment vertical="center"/>
    </xf>
    <xf numFmtId="0" fontId="2" fillId="0" borderId="2" xfId="0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2" fillId="0" borderId="8" xfId="0" applyFont="1" applyBorder="1">
      <alignment vertical="center"/>
    </xf>
    <xf numFmtId="0" fontId="2" fillId="0" borderId="13" xfId="0" applyFont="1" applyBorder="1">
      <alignment vertical="center"/>
    </xf>
    <xf numFmtId="0" fontId="4" fillId="6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4" fillId="9" borderId="7" xfId="0" applyFont="1" applyFill="1" applyBorder="1" applyAlignment="1">
      <alignment vertical="center" wrapText="1"/>
    </xf>
    <xf numFmtId="0" fontId="4" fillId="9" borderId="8" xfId="0" applyFont="1" applyFill="1" applyBorder="1" applyAlignment="1">
      <alignment vertical="center" wrapText="1"/>
    </xf>
    <xf numFmtId="0" fontId="4" fillId="9" borderId="9" xfId="0" applyFont="1" applyFill="1" applyBorder="1" applyAlignment="1">
      <alignment vertical="center" wrapText="1"/>
    </xf>
    <xf numFmtId="0" fontId="3" fillId="0" borderId="16" xfId="0" applyFont="1" applyBorder="1">
      <alignment vertical="center"/>
    </xf>
    <xf numFmtId="56" fontId="3" fillId="0" borderId="6" xfId="0" applyNumberFormat="1" applyFont="1" applyBorder="1" applyAlignment="1">
      <alignment vertical="top" wrapText="1"/>
    </xf>
    <xf numFmtId="0" fontId="3" fillId="0" borderId="0" xfId="0" applyFont="1" applyBorder="1">
      <alignment vertical="center"/>
    </xf>
    <xf numFmtId="56" fontId="3" fillId="0" borderId="16" xfId="0" applyNumberFormat="1" applyFont="1" applyBorder="1" applyAlignment="1">
      <alignment vertical="top" wrapText="1"/>
    </xf>
    <xf numFmtId="0" fontId="4" fillId="0" borderId="6" xfId="0" applyFont="1" applyBorder="1">
      <alignment vertical="center"/>
    </xf>
    <xf numFmtId="56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6"/>
  <sheetViews>
    <sheetView topLeftCell="A3" workbookViewId="0">
      <selection activeCell="A25" sqref="A25"/>
    </sheetView>
  </sheetViews>
  <sheetFormatPr defaultRowHeight="13.5"/>
  <cols>
    <col min="1" max="1" width="17" customWidth="1"/>
    <col min="2" max="2" width="14.75" customWidth="1"/>
    <col min="3" max="3" width="3.375" customWidth="1"/>
  </cols>
  <sheetData>
    <row r="1" spans="1:3">
      <c r="A1" s="45" t="s">
        <v>28</v>
      </c>
      <c r="B1" s="46"/>
      <c r="C1" s="46"/>
    </row>
    <row r="2" spans="1:3">
      <c r="A2" s="47" t="s">
        <v>0</v>
      </c>
      <c r="B2" s="1" t="s">
        <v>1</v>
      </c>
    </row>
    <row r="3" spans="1:3">
      <c r="A3" s="2"/>
      <c r="B3" s="1" t="s">
        <v>2</v>
      </c>
    </row>
    <row r="4" spans="1:3">
      <c r="A4" s="3"/>
      <c r="B4" s="1" t="s">
        <v>3</v>
      </c>
    </row>
    <row r="6" spans="1:3">
      <c r="A6" s="47" t="s">
        <v>8</v>
      </c>
      <c r="B6" s="1" t="s">
        <v>17</v>
      </c>
    </row>
    <row r="7" spans="1:3">
      <c r="A7" s="2"/>
      <c r="B7" s="1" t="s">
        <v>9</v>
      </c>
    </row>
    <row r="8" spans="1:3">
      <c r="A8" s="2"/>
      <c r="B8" s="1" t="s">
        <v>10</v>
      </c>
    </row>
    <row r="9" spans="1:3">
      <c r="A9" s="2"/>
      <c r="B9" s="1" t="s">
        <v>4</v>
      </c>
    </row>
    <row r="10" spans="1:3">
      <c r="A10" s="2"/>
      <c r="B10" s="1" t="s">
        <v>5</v>
      </c>
    </row>
    <row r="11" spans="1:3">
      <c r="A11" s="2"/>
      <c r="B11" s="1" t="s">
        <v>11</v>
      </c>
      <c r="C11" s="30" t="s">
        <v>26</v>
      </c>
    </row>
    <row r="12" spans="1:3">
      <c r="A12" s="2"/>
      <c r="B12" s="1" t="s">
        <v>12</v>
      </c>
      <c r="C12" s="31"/>
    </row>
    <row r="13" spans="1:3">
      <c r="A13" s="2"/>
      <c r="B13" s="1" t="s">
        <v>13</v>
      </c>
      <c r="C13" s="31"/>
    </row>
    <row r="14" spans="1:3">
      <c r="A14" s="2"/>
      <c r="B14" s="1" t="s">
        <v>20</v>
      </c>
      <c r="C14" s="31"/>
    </row>
    <row r="15" spans="1:3">
      <c r="A15" s="2"/>
      <c r="B15" s="1" t="s">
        <v>21</v>
      </c>
      <c r="C15" s="32"/>
    </row>
    <row r="16" spans="1:3">
      <c r="A16" s="2"/>
      <c r="B16" s="1" t="s">
        <v>14</v>
      </c>
    </row>
    <row r="17" spans="1:2">
      <c r="A17" s="2"/>
      <c r="B17" s="1" t="s">
        <v>15</v>
      </c>
    </row>
    <row r="18" spans="1:2">
      <c r="A18" s="2"/>
      <c r="B18" s="1" t="s">
        <v>16</v>
      </c>
    </row>
    <row r="19" spans="1:2">
      <c r="A19" s="2"/>
      <c r="B19" s="1" t="s">
        <v>18</v>
      </c>
    </row>
    <row r="20" spans="1:2">
      <c r="A20" s="2"/>
      <c r="B20" s="1" t="s">
        <v>19</v>
      </c>
    </row>
    <row r="21" spans="1:2">
      <c r="A21" s="24"/>
      <c r="B21" s="1" t="s">
        <v>22</v>
      </c>
    </row>
    <row r="22" spans="1:2">
      <c r="A22" s="25" t="s">
        <v>23</v>
      </c>
      <c r="B22" s="1" t="s">
        <v>24</v>
      </c>
    </row>
    <row r="23" spans="1:2">
      <c r="A23" s="3"/>
      <c r="B23" s="1" t="s">
        <v>25</v>
      </c>
    </row>
    <row r="25" spans="1:2">
      <c r="A25" s="47" t="s">
        <v>6</v>
      </c>
      <c r="B25" s="1" t="s">
        <v>7</v>
      </c>
    </row>
    <row r="26" spans="1:2">
      <c r="A26" s="3"/>
      <c r="B26" s="4" t="s">
        <v>27</v>
      </c>
    </row>
  </sheetData>
  <mergeCells count="1">
    <mergeCell ref="C11:C15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30"/>
  <sheetViews>
    <sheetView topLeftCell="I1" workbookViewId="0">
      <selection activeCell="X2" sqref="I2:AB2"/>
    </sheetView>
  </sheetViews>
  <sheetFormatPr defaultRowHeight="12"/>
  <cols>
    <col min="1" max="37" width="10.125" style="17" customWidth="1"/>
    <col min="38" max="16384" width="9" style="7"/>
  </cols>
  <sheetData>
    <row r="1" spans="1:39" customFormat="1" ht="13.5">
      <c r="A1" s="45" t="s">
        <v>66</v>
      </c>
      <c r="B1" s="46"/>
      <c r="C1" s="46"/>
      <c r="D1" s="46"/>
      <c r="E1" s="46"/>
    </row>
    <row r="2" spans="1:39" ht="13.5">
      <c r="A2" s="48" t="s">
        <v>0</v>
      </c>
      <c r="B2" s="48"/>
      <c r="C2" s="48"/>
      <c r="D2" s="37" t="s">
        <v>8</v>
      </c>
      <c r="E2" s="38"/>
      <c r="F2" s="38"/>
      <c r="G2" s="38"/>
      <c r="H2" s="39"/>
      <c r="I2" s="33" t="s">
        <v>71</v>
      </c>
      <c r="J2" s="33"/>
      <c r="K2" s="33"/>
      <c r="L2" s="33"/>
      <c r="M2" s="33"/>
      <c r="N2" s="33" t="s">
        <v>72</v>
      </c>
      <c r="O2" s="33"/>
      <c r="P2" s="33"/>
      <c r="Q2" s="33"/>
      <c r="R2" s="33"/>
      <c r="S2" s="33" t="s">
        <v>73</v>
      </c>
      <c r="T2" s="33"/>
      <c r="U2" s="33"/>
      <c r="V2" s="33"/>
      <c r="W2" s="33"/>
      <c r="X2" s="33" t="s">
        <v>74</v>
      </c>
      <c r="Y2" s="33"/>
      <c r="Z2" s="33"/>
      <c r="AA2" s="33"/>
      <c r="AB2" s="33"/>
      <c r="AC2" s="33"/>
      <c r="AD2" s="33"/>
      <c r="AE2" s="33"/>
      <c r="AF2" s="33"/>
      <c r="AG2" s="33"/>
      <c r="AH2" s="34"/>
      <c r="AI2" s="35" t="s">
        <v>23</v>
      </c>
      <c r="AJ2" s="35"/>
      <c r="AK2" s="35"/>
      <c r="AL2" s="36" t="s">
        <v>6</v>
      </c>
      <c r="AM2" s="36"/>
    </row>
    <row r="3" spans="1:39" s="12" customFormat="1" ht="24">
      <c r="A3" s="8" t="s">
        <v>1</v>
      </c>
      <c r="B3" s="8" t="s">
        <v>2</v>
      </c>
      <c r="C3" s="8" t="s">
        <v>3</v>
      </c>
      <c r="D3" s="9" t="s">
        <v>17</v>
      </c>
      <c r="E3" s="9" t="s">
        <v>9</v>
      </c>
      <c r="F3" s="9" t="s">
        <v>10</v>
      </c>
      <c r="G3" s="9" t="s">
        <v>4</v>
      </c>
      <c r="H3" s="9" t="s">
        <v>5</v>
      </c>
      <c r="I3" s="9" t="s">
        <v>11</v>
      </c>
      <c r="J3" s="9" t="s">
        <v>12</v>
      </c>
      <c r="K3" s="9" t="s">
        <v>13</v>
      </c>
      <c r="L3" s="9" t="s">
        <v>20</v>
      </c>
      <c r="M3" s="9" t="s">
        <v>21</v>
      </c>
      <c r="N3" s="9" t="s">
        <v>11</v>
      </c>
      <c r="O3" s="9" t="s">
        <v>12</v>
      </c>
      <c r="P3" s="9" t="s">
        <v>13</v>
      </c>
      <c r="Q3" s="9" t="s">
        <v>20</v>
      </c>
      <c r="R3" s="9" t="s">
        <v>21</v>
      </c>
      <c r="S3" s="9" t="s">
        <v>11</v>
      </c>
      <c r="T3" s="9" t="s">
        <v>12</v>
      </c>
      <c r="U3" s="9" t="s">
        <v>13</v>
      </c>
      <c r="V3" s="9" t="s">
        <v>20</v>
      </c>
      <c r="W3" s="9" t="s">
        <v>21</v>
      </c>
      <c r="X3" s="9" t="s">
        <v>11</v>
      </c>
      <c r="Y3" s="9" t="s">
        <v>12</v>
      </c>
      <c r="Z3" s="9" t="s">
        <v>13</v>
      </c>
      <c r="AA3" s="9" t="s">
        <v>20</v>
      </c>
      <c r="AB3" s="9" t="s">
        <v>21</v>
      </c>
      <c r="AC3" s="9" t="s">
        <v>14</v>
      </c>
      <c r="AD3" s="9" t="s">
        <v>15</v>
      </c>
      <c r="AE3" s="9" t="s">
        <v>16</v>
      </c>
      <c r="AF3" s="9" t="s">
        <v>18</v>
      </c>
      <c r="AG3" s="9" t="s">
        <v>19</v>
      </c>
      <c r="AH3" s="9" t="s">
        <v>22</v>
      </c>
      <c r="AI3" s="10" t="s">
        <v>62</v>
      </c>
      <c r="AJ3" s="10" t="s">
        <v>24</v>
      </c>
      <c r="AK3" s="10" t="s">
        <v>25</v>
      </c>
      <c r="AL3" s="11" t="s">
        <v>7</v>
      </c>
      <c r="AM3" s="11" t="s">
        <v>27</v>
      </c>
    </row>
    <row r="4" spans="1:39" s="12" customFormat="1" ht="24">
      <c r="A4" s="13" t="s">
        <v>29</v>
      </c>
      <c r="B4" s="13" t="s">
        <v>52</v>
      </c>
      <c r="C4" s="13" t="s">
        <v>30</v>
      </c>
      <c r="D4" s="13">
        <v>1001</v>
      </c>
      <c r="E4" s="14">
        <v>41778</v>
      </c>
      <c r="F4" s="15">
        <v>0.30208333333333331</v>
      </c>
      <c r="G4" s="13">
        <v>3</v>
      </c>
      <c r="H4" s="13">
        <v>101</v>
      </c>
      <c r="I4" s="13">
        <v>10101</v>
      </c>
      <c r="J4" s="13" t="s">
        <v>33</v>
      </c>
      <c r="K4" s="13">
        <v>130</v>
      </c>
      <c r="L4" s="13">
        <v>1</v>
      </c>
      <c r="M4" s="13">
        <f>IF(L4&gt;0,K4*L4,"")</f>
        <v>130</v>
      </c>
      <c r="N4" s="13">
        <v>20304</v>
      </c>
      <c r="O4" s="13" t="s">
        <v>41</v>
      </c>
      <c r="P4" s="13">
        <v>128</v>
      </c>
      <c r="Q4" s="13">
        <v>1</v>
      </c>
      <c r="R4" s="13">
        <f t="shared" ref="R4:R10" si="0">IF(Q4&gt;0,P4*Q4,"")</f>
        <v>128</v>
      </c>
      <c r="S4" s="13">
        <v>41103</v>
      </c>
      <c r="T4" s="13" t="s">
        <v>42</v>
      </c>
      <c r="U4" s="13">
        <v>116</v>
      </c>
      <c r="V4" s="13">
        <v>1</v>
      </c>
      <c r="W4" s="13">
        <f t="shared" ref="W4:W10" si="1">IF(V4&gt;0,U4*V4,"")</f>
        <v>116</v>
      </c>
      <c r="X4" s="13"/>
      <c r="Y4" s="13"/>
      <c r="Z4" s="13"/>
      <c r="AA4" s="13"/>
      <c r="AB4" s="13" t="str">
        <f t="shared" ref="AB4:AB10" si="2">IF(AA4&gt;0,Z4*AA4,"")</f>
        <v/>
      </c>
      <c r="AC4" s="13">
        <f>SUM(AB4,W4,R4,M4)</f>
        <v>374</v>
      </c>
      <c r="AD4" s="13">
        <f>INT(AC4*0.08)</f>
        <v>29</v>
      </c>
      <c r="AE4" s="13">
        <f>AC4+AD4</f>
        <v>403</v>
      </c>
      <c r="AF4" s="13">
        <v>403</v>
      </c>
      <c r="AG4" s="13">
        <f>AF4-AE4</f>
        <v>0</v>
      </c>
      <c r="AH4" s="13">
        <v>3</v>
      </c>
      <c r="AI4" s="13">
        <v>1</v>
      </c>
      <c r="AJ4" s="13" t="s">
        <v>48</v>
      </c>
      <c r="AK4" s="13">
        <v>26</v>
      </c>
      <c r="AL4" s="13" t="s">
        <v>50</v>
      </c>
      <c r="AM4" s="13" t="s">
        <v>53</v>
      </c>
    </row>
    <row r="5" spans="1:39" s="12" customFormat="1" ht="24">
      <c r="A5" s="13" t="s">
        <v>29</v>
      </c>
      <c r="B5" s="13" t="s">
        <v>51</v>
      </c>
      <c r="C5" s="13" t="s">
        <v>30</v>
      </c>
      <c r="D5" s="13">
        <v>1002</v>
      </c>
      <c r="E5" s="14">
        <v>41778</v>
      </c>
      <c r="F5" s="15">
        <v>0.30208333333333331</v>
      </c>
      <c r="G5" s="13">
        <v>1</v>
      </c>
      <c r="H5" s="13">
        <v>102</v>
      </c>
      <c r="I5" s="13">
        <v>10201</v>
      </c>
      <c r="J5" s="13" t="s">
        <v>35</v>
      </c>
      <c r="K5" s="13">
        <v>238</v>
      </c>
      <c r="L5" s="13">
        <v>1</v>
      </c>
      <c r="M5" s="13">
        <f t="shared" ref="M5:M10" si="3">IF(L5&gt;0,K5*L5,"")</f>
        <v>238</v>
      </c>
      <c r="N5" s="13">
        <v>40201</v>
      </c>
      <c r="O5" s="13" t="s">
        <v>39</v>
      </c>
      <c r="P5" s="13">
        <v>93</v>
      </c>
      <c r="Q5" s="13">
        <v>1</v>
      </c>
      <c r="R5" s="13">
        <f t="shared" si="0"/>
        <v>93</v>
      </c>
      <c r="S5" s="13">
        <v>20201</v>
      </c>
      <c r="T5" s="13" t="s">
        <v>40</v>
      </c>
      <c r="U5" s="13">
        <v>102</v>
      </c>
      <c r="V5" s="13">
        <v>1</v>
      </c>
      <c r="W5" s="13">
        <f t="shared" si="1"/>
        <v>102</v>
      </c>
      <c r="X5" s="13"/>
      <c r="Y5" s="13" t="s">
        <v>45</v>
      </c>
      <c r="Z5" s="13">
        <v>114</v>
      </c>
      <c r="AA5" s="13">
        <v>1</v>
      </c>
      <c r="AB5" s="13">
        <f t="shared" si="2"/>
        <v>114</v>
      </c>
      <c r="AC5" s="13">
        <f t="shared" ref="AC5:AC10" si="4">SUM(AB5,W5,R5,M5)</f>
        <v>547</v>
      </c>
      <c r="AD5" s="13">
        <f t="shared" ref="AD5:AD10" si="5">INT(AC5*0.08)</f>
        <v>43</v>
      </c>
      <c r="AE5" s="13">
        <f t="shared" ref="AE5:AE10" si="6">AC5+AD5</f>
        <v>590</v>
      </c>
      <c r="AF5" s="13">
        <v>600</v>
      </c>
      <c r="AG5" s="13">
        <f t="shared" ref="AG5:AG10" si="7">AF5-AE5</f>
        <v>10</v>
      </c>
      <c r="AH5" s="13">
        <v>4</v>
      </c>
      <c r="AI5" s="13">
        <v>2</v>
      </c>
      <c r="AJ5" s="13" t="s">
        <v>49</v>
      </c>
      <c r="AK5" s="13">
        <v>29</v>
      </c>
      <c r="AL5" s="13" t="s">
        <v>50</v>
      </c>
      <c r="AM5" s="13" t="s">
        <v>53</v>
      </c>
    </row>
    <row r="6" spans="1:39" s="12" customFormat="1" ht="24">
      <c r="A6" s="13" t="s">
        <v>29</v>
      </c>
      <c r="B6" s="13" t="s">
        <v>51</v>
      </c>
      <c r="C6" s="13" t="s">
        <v>30</v>
      </c>
      <c r="D6" s="13">
        <v>1003</v>
      </c>
      <c r="E6" s="14">
        <v>41778</v>
      </c>
      <c r="F6" s="15">
        <v>0.33333333333333331</v>
      </c>
      <c r="G6" s="13">
        <v>3</v>
      </c>
      <c r="H6" s="13">
        <v>101</v>
      </c>
      <c r="I6" s="13">
        <v>10103</v>
      </c>
      <c r="J6" s="13" t="s">
        <v>34</v>
      </c>
      <c r="K6" s="13">
        <v>102</v>
      </c>
      <c r="L6" s="13">
        <v>1</v>
      </c>
      <c r="M6" s="13">
        <f t="shared" si="3"/>
        <v>102</v>
      </c>
      <c r="N6" s="13">
        <v>10101</v>
      </c>
      <c r="O6" s="13" t="s">
        <v>33</v>
      </c>
      <c r="P6" s="13">
        <v>130</v>
      </c>
      <c r="Q6" s="13">
        <v>1</v>
      </c>
      <c r="R6" s="13">
        <f t="shared" si="0"/>
        <v>130</v>
      </c>
      <c r="S6" s="13"/>
      <c r="T6" s="13"/>
      <c r="U6" s="13"/>
      <c r="V6" s="13"/>
      <c r="W6" s="13" t="str">
        <f t="shared" si="1"/>
        <v/>
      </c>
      <c r="X6" s="13"/>
      <c r="Y6" s="13"/>
      <c r="Z6" s="13"/>
      <c r="AA6" s="13"/>
      <c r="AB6" s="13" t="str">
        <f t="shared" si="2"/>
        <v/>
      </c>
      <c r="AC6" s="13">
        <f t="shared" si="4"/>
        <v>232</v>
      </c>
      <c r="AD6" s="13">
        <f t="shared" si="5"/>
        <v>18</v>
      </c>
      <c r="AE6" s="13">
        <f t="shared" si="6"/>
        <v>250</v>
      </c>
      <c r="AF6" s="13">
        <v>250</v>
      </c>
      <c r="AG6" s="13">
        <f t="shared" si="7"/>
        <v>0</v>
      </c>
      <c r="AH6" s="13">
        <v>2</v>
      </c>
      <c r="AI6" s="13">
        <v>2</v>
      </c>
      <c r="AJ6" s="13" t="s">
        <v>49</v>
      </c>
      <c r="AK6" s="13">
        <v>39</v>
      </c>
      <c r="AL6" s="13" t="s">
        <v>50</v>
      </c>
      <c r="AM6" s="13" t="s">
        <v>53</v>
      </c>
    </row>
    <row r="7" spans="1:39" s="12" customFormat="1" ht="24">
      <c r="A7" s="13" t="s">
        <v>29</v>
      </c>
      <c r="B7" s="13" t="s">
        <v>51</v>
      </c>
      <c r="C7" s="13" t="s">
        <v>30</v>
      </c>
      <c r="D7" s="13">
        <v>1004</v>
      </c>
      <c r="E7" s="14">
        <v>41779</v>
      </c>
      <c r="F7" s="15">
        <v>0.34375</v>
      </c>
      <c r="G7" s="13">
        <v>3</v>
      </c>
      <c r="H7" s="13">
        <v>101</v>
      </c>
      <c r="I7" s="13">
        <v>10202</v>
      </c>
      <c r="J7" s="13" t="s">
        <v>36</v>
      </c>
      <c r="K7" s="13">
        <v>178</v>
      </c>
      <c r="L7" s="13">
        <v>1</v>
      </c>
      <c r="M7" s="13">
        <f t="shared" si="3"/>
        <v>178</v>
      </c>
      <c r="N7" s="13">
        <v>10235</v>
      </c>
      <c r="O7" s="13" t="s">
        <v>37</v>
      </c>
      <c r="P7" s="13">
        <v>114</v>
      </c>
      <c r="Q7" s="13">
        <v>1</v>
      </c>
      <c r="R7" s="13">
        <f t="shared" si="0"/>
        <v>114</v>
      </c>
      <c r="S7" s="13">
        <v>41201</v>
      </c>
      <c r="T7" s="13" t="s">
        <v>43</v>
      </c>
      <c r="U7" s="13">
        <v>115</v>
      </c>
      <c r="V7" s="13">
        <v>1</v>
      </c>
      <c r="W7" s="13">
        <f t="shared" si="1"/>
        <v>115</v>
      </c>
      <c r="X7" s="13"/>
      <c r="Y7" s="13"/>
      <c r="Z7" s="13"/>
      <c r="AA7" s="13"/>
      <c r="AB7" s="13" t="str">
        <f t="shared" si="2"/>
        <v/>
      </c>
      <c r="AC7" s="13">
        <f t="shared" si="4"/>
        <v>407</v>
      </c>
      <c r="AD7" s="13">
        <f t="shared" si="5"/>
        <v>32</v>
      </c>
      <c r="AE7" s="13">
        <f t="shared" si="6"/>
        <v>439</v>
      </c>
      <c r="AF7" s="13">
        <v>500</v>
      </c>
      <c r="AG7" s="13">
        <f t="shared" si="7"/>
        <v>61</v>
      </c>
      <c r="AH7" s="13">
        <v>3</v>
      </c>
      <c r="AI7" s="13">
        <v>1</v>
      </c>
      <c r="AJ7" s="13" t="s">
        <v>48</v>
      </c>
      <c r="AK7" s="13">
        <v>29</v>
      </c>
      <c r="AL7" s="13" t="s">
        <v>50</v>
      </c>
      <c r="AM7" s="13" t="s">
        <v>53</v>
      </c>
    </row>
    <row r="8" spans="1:39" s="12" customFormat="1" ht="24">
      <c r="A8" s="13" t="s">
        <v>31</v>
      </c>
      <c r="B8" s="13" t="s">
        <v>54</v>
      </c>
      <c r="C8" s="13" t="s">
        <v>32</v>
      </c>
      <c r="D8" s="13">
        <v>1001</v>
      </c>
      <c r="E8" s="14">
        <v>41778</v>
      </c>
      <c r="F8" s="15">
        <v>0.30694444444444441</v>
      </c>
      <c r="G8" s="13">
        <v>1</v>
      </c>
      <c r="H8" s="13">
        <v>101</v>
      </c>
      <c r="I8" s="13">
        <v>10232</v>
      </c>
      <c r="J8" s="13" t="s">
        <v>38</v>
      </c>
      <c r="K8" s="13">
        <v>184</v>
      </c>
      <c r="L8" s="13">
        <v>2</v>
      </c>
      <c r="M8" s="13">
        <f t="shared" si="3"/>
        <v>368</v>
      </c>
      <c r="N8" s="13">
        <v>10201</v>
      </c>
      <c r="O8" s="13" t="s">
        <v>35</v>
      </c>
      <c r="P8" s="13">
        <v>238</v>
      </c>
      <c r="Q8" s="13">
        <v>2</v>
      </c>
      <c r="R8" s="13">
        <f t="shared" si="0"/>
        <v>476</v>
      </c>
      <c r="S8" s="13"/>
      <c r="T8" s="13"/>
      <c r="U8" s="13"/>
      <c r="V8" s="13"/>
      <c r="W8" s="13" t="str">
        <f t="shared" si="1"/>
        <v/>
      </c>
      <c r="X8" s="13"/>
      <c r="Y8" s="13"/>
      <c r="Z8" s="13"/>
      <c r="AA8" s="13"/>
      <c r="AB8" s="13" t="str">
        <f t="shared" si="2"/>
        <v/>
      </c>
      <c r="AC8" s="13">
        <f t="shared" si="4"/>
        <v>844</v>
      </c>
      <c r="AD8" s="13">
        <f t="shared" si="5"/>
        <v>67</v>
      </c>
      <c r="AE8" s="13">
        <f t="shared" si="6"/>
        <v>911</v>
      </c>
      <c r="AF8" s="13">
        <v>1000</v>
      </c>
      <c r="AG8" s="13">
        <f t="shared" si="7"/>
        <v>89</v>
      </c>
      <c r="AH8" s="13">
        <v>2</v>
      </c>
      <c r="AI8" s="13">
        <v>2</v>
      </c>
      <c r="AJ8" s="13" t="s">
        <v>49</v>
      </c>
      <c r="AK8" s="13">
        <v>33</v>
      </c>
      <c r="AL8" s="13" t="s">
        <v>50</v>
      </c>
      <c r="AM8" s="13" t="s">
        <v>53</v>
      </c>
    </row>
    <row r="9" spans="1:39" s="12" customFormat="1" ht="24">
      <c r="A9" s="13" t="s">
        <v>31</v>
      </c>
      <c r="B9" s="13" t="s">
        <v>54</v>
      </c>
      <c r="C9" s="13" t="s">
        <v>32</v>
      </c>
      <c r="D9" s="13">
        <v>1002</v>
      </c>
      <c r="E9" s="14">
        <v>41778</v>
      </c>
      <c r="F9" s="15">
        <v>0.32291666666666669</v>
      </c>
      <c r="G9" s="13">
        <v>1</v>
      </c>
      <c r="H9" s="13">
        <v>101</v>
      </c>
      <c r="I9" s="13">
        <v>90102</v>
      </c>
      <c r="J9" s="13" t="s">
        <v>44</v>
      </c>
      <c r="K9" s="13">
        <v>145</v>
      </c>
      <c r="L9" s="13">
        <v>1</v>
      </c>
      <c r="M9" s="13">
        <f t="shared" si="3"/>
        <v>145</v>
      </c>
      <c r="N9" s="13"/>
      <c r="O9" s="13"/>
      <c r="P9" s="13"/>
      <c r="Q9" s="13"/>
      <c r="R9" s="13" t="str">
        <f t="shared" si="0"/>
        <v/>
      </c>
      <c r="S9" s="13"/>
      <c r="T9" s="13"/>
      <c r="U9" s="13"/>
      <c r="V9" s="13"/>
      <c r="W9" s="13" t="str">
        <f t="shared" si="1"/>
        <v/>
      </c>
      <c r="X9" s="13"/>
      <c r="Y9" s="13"/>
      <c r="Z9" s="13"/>
      <c r="AA9" s="13"/>
      <c r="AB9" s="13" t="str">
        <f t="shared" si="2"/>
        <v/>
      </c>
      <c r="AC9" s="13">
        <f t="shared" si="4"/>
        <v>145</v>
      </c>
      <c r="AD9" s="13">
        <f t="shared" si="5"/>
        <v>11</v>
      </c>
      <c r="AE9" s="13">
        <f t="shared" si="6"/>
        <v>156</v>
      </c>
      <c r="AF9" s="13">
        <v>170</v>
      </c>
      <c r="AG9" s="13">
        <f t="shared" si="7"/>
        <v>14</v>
      </c>
      <c r="AH9" s="13">
        <v>1</v>
      </c>
      <c r="AI9" s="13">
        <v>1</v>
      </c>
      <c r="AJ9" s="13" t="s">
        <v>48</v>
      </c>
      <c r="AK9" s="13">
        <v>49</v>
      </c>
      <c r="AL9" s="13" t="s">
        <v>50</v>
      </c>
      <c r="AM9" s="13" t="s">
        <v>53</v>
      </c>
    </row>
    <row r="10" spans="1:39" s="12" customFormat="1" ht="24">
      <c r="A10" s="13" t="s">
        <v>46</v>
      </c>
      <c r="B10" s="13" t="s">
        <v>55</v>
      </c>
      <c r="C10" s="13" t="s">
        <v>47</v>
      </c>
      <c r="D10" s="13">
        <v>1002</v>
      </c>
      <c r="E10" s="14">
        <v>41778</v>
      </c>
      <c r="F10" s="15">
        <v>0.3125</v>
      </c>
      <c r="G10" s="13">
        <v>1</v>
      </c>
      <c r="H10" s="13">
        <v>101</v>
      </c>
      <c r="I10" s="13">
        <v>10235</v>
      </c>
      <c r="J10" s="13" t="s">
        <v>37</v>
      </c>
      <c r="K10" s="13">
        <v>114</v>
      </c>
      <c r="L10" s="13">
        <v>1</v>
      </c>
      <c r="M10" s="13">
        <f t="shared" si="3"/>
        <v>114</v>
      </c>
      <c r="N10" s="13">
        <v>10232</v>
      </c>
      <c r="O10" s="13" t="s">
        <v>38</v>
      </c>
      <c r="P10" s="13">
        <v>184</v>
      </c>
      <c r="Q10" s="13">
        <v>1</v>
      </c>
      <c r="R10" s="13">
        <f t="shared" si="0"/>
        <v>184</v>
      </c>
      <c r="S10" s="13"/>
      <c r="T10" s="13"/>
      <c r="U10" s="13"/>
      <c r="V10" s="13"/>
      <c r="W10" s="13" t="str">
        <f t="shared" si="1"/>
        <v/>
      </c>
      <c r="X10" s="13"/>
      <c r="Y10" s="13"/>
      <c r="Z10" s="13"/>
      <c r="AA10" s="13"/>
      <c r="AB10" s="13" t="str">
        <f t="shared" si="2"/>
        <v/>
      </c>
      <c r="AC10" s="13">
        <f t="shared" si="4"/>
        <v>298</v>
      </c>
      <c r="AD10" s="13">
        <f t="shared" si="5"/>
        <v>23</v>
      </c>
      <c r="AE10" s="13">
        <f t="shared" si="6"/>
        <v>321</v>
      </c>
      <c r="AF10" s="13">
        <v>321</v>
      </c>
      <c r="AG10" s="13">
        <f t="shared" si="7"/>
        <v>0</v>
      </c>
      <c r="AH10" s="13">
        <v>2</v>
      </c>
      <c r="AI10" s="13">
        <v>1</v>
      </c>
      <c r="AJ10" s="13" t="s">
        <v>48</v>
      </c>
      <c r="AK10" s="13">
        <v>29</v>
      </c>
      <c r="AL10" s="13" t="s">
        <v>57</v>
      </c>
      <c r="AM10" s="13" t="s">
        <v>58</v>
      </c>
    </row>
    <row r="11" spans="1:39" s="12" customFormat="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9" s="12" customFormat="1">
      <c r="AI12" s="16"/>
      <c r="AJ12" s="16"/>
      <c r="AK12" s="16"/>
    </row>
    <row r="13" spans="1:39" s="12" customFormat="1">
      <c r="AI13" s="16"/>
      <c r="AJ13" s="16"/>
      <c r="AK13" s="16"/>
    </row>
    <row r="14" spans="1:39" s="12" customFormat="1">
      <c r="AI14" s="16"/>
      <c r="AJ14" s="16"/>
      <c r="AK14" s="16"/>
    </row>
    <row r="15" spans="1:39" s="12" customFormat="1">
      <c r="AI15" s="16"/>
      <c r="AJ15" s="16"/>
      <c r="AK15" s="16"/>
    </row>
    <row r="16" spans="1:39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34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1:34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2" spans="1:34">
      <c r="A22" s="7"/>
      <c r="B22" s="7"/>
    </row>
    <row r="23" spans="1:34">
      <c r="A23" s="7"/>
      <c r="B23" s="7"/>
    </row>
    <row r="24" spans="1:34">
      <c r="A24" s="7"/>
      <c r="B24" s="7"/>
    </row>
    <row r="25" spans="1:34">
      <c r="A25" s="7"/>
      <c r="B25" s="7"/>
    </row>
    <row r="26" spans="1:34">
      <c r="A26" s="7"/>
      <c r="B26" s="7"/>
    </row>
    <row r="27" spans="1:34">
      <c r="A27" s="7"/>
      <c r="B27" s="7"/>
    </row>
    <row r="28" spans="1:34">
      <c r="A28" s="7"/>
      <c r="B28" s="7"/>
    </row>
    <row r="29" spans="1:34">
      <c r="A29" s="7"/>
      <c r="B29" s="7"/>
    </row>
    <row r="30" spans="1:34">
      <c r="A30" s="7"/>
      <c r="B30" s="7"/>
    </row>
  </sheetData>
  <mergeCells count="9">
    <mergeCell ref="AC2:AH2"/>
    <mergeCell ref="AI2:AK2"/>
    <mergeCell ref="AL2:AM2"/>
    <mergeCell ref="A2:C2"/>
    <mergeCell ref="D2:H2"/>
    <mergeCell ref="I2:M2"/>
    <mergeCell ref="N2:R2"/>
    <mergeCell ref="S2:W2"/>
    <mergeCell ref="X2:AB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30"/>
  <sheetViews>
    <sheetView workbookViewId="0">
      <selection activeCell="F12" sqref="F12:Y12"/>
    </sheetView>
  </sheetViews>
  <sheetFormatPr defaultRowHeight="12"/>
  <cols>
    <col min="1" max="36" width="10.125" style="17" customWidth="1"/>
    <col min="37" max="16384" width="9" style="7"/>
  </cols>
  <sheetData>
    <row r="1" spans="1:36" customFormat="1" ht="13.5">
      <c r="A1" s="45" t="s">
        <v>67</v>
      </c>
      <c r="B1" s="46"/>
      <c r="C1" s="46"/>
      <c r="D1" s="46"/>
      <c r="E1" s="46"/>
    </row>
    <row r="2" spans="1:36">
      <c r="A2" s="48" t="s">
        <v>0</v>
      </c>
      <c r="B2" s="48"/>
      <c r="C2" s="48"/>
    </row>
    <row r="3" spans="1:36" s="12" customFormat="1" ht="24">
      <c r="A3" s="8" t="s">
        <v>1</v>
      </c>
      <c r="B3" s="8" t="s">
        <v>2</v>
      </c>
      <c r="C3" s="8" t="s">
        <v>3</v>
      </c>
    </row>
    <row r="4" spans="1:36" s="12" customFormat="1" ht="24">
      <c r="A4" s="13" t="s">
        <v>29</v>
      </c>
      <c r="B4" s="13" t="s">
        <v>52</v>
      </c>
      <c r="C4" s="13" t="s">
        <v>30</v>
      </c>
    </row>
    <row r="5" spans="1:36" s="12" customFormat="1" ht="24">
      <c r="A5" s="13" t="s">
        <v>29</v>
      </c>
      <c r="B5" s="13" t="s">
        <v>51</v>
      </c>
      <c r="C5" s="13" t="s">
        <v>30</v>
      </c>
    </row>
    <row r="6" spans="1:36" s="12" customFormat="1" ht="24">
      <c r="A6" s="13" t="s">
        <v>29</v>
      </c>
      <c r="B6" s="13" t="s">
        <v>51</v>
      </c>
      <c r="C6" s="13" t="s">
        <v>30</v>
      </c>
    </row>
    <row r="7" spans="1:36" s="12" customFormat="1" ht="24">
      <c r="A7" s="13" t="s">
        <v>29</v>
      </c>
      <c r="B7" s="13" t="s">
        <v>51</v>
      </c>
      <c r="C7" s="13" t="s">
        <v>30</v>
      </c>
    </row>
    <row r="8" spans="1:36" s="12" customFormat="1" ht="24">
      <c r="A8" s="13" t="s">
        <v>31</v>
      </c>
      <c r="B8" s="13" t="s">
        <v>54</v>
      </c>
      <c r="C8" s="13" t="s">
        <v>32</v>
      </c>
    </row>
    <row r="9" spans="1:36" s="12" customFormat="1" ht="24">
      <c r="A9" s="13" t="s">
        <v>31</v>
      </c>
      <c r="B9" s="13" t="s">
        <v>54</v>
      </c>
      <c r="C9" s="13" t="s">
        <v>32</v>
      </c>
    </row>
    <row r="10" spans="1:36" s="12" customFormat="1" ht="24">
      <c r="A10" s="13" t="s">
        <v>46</v>
      </c>
      <c r="B10" s="13" t="s">
        <v>55</v>
      </c>
      <c r="C10" s="13" t="s">
        <v>47</v>
      </c>
    </row>
    <row r="11" spans="1:36" s="12" customFormat="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36" s="12" customFormat="1" ht="13.5">
      <c r="A12" s="49" t="s">
        <v>8</v>
      </c>
      <c r="B12" s="50"/>
      <c r="C12" s="50"/>
      <c r="D12" s="50"/>
      <c r="E12" s="51"/>
      <c r="F12" s="33" t="s">
        <v>71</v>
      </c>
      <c r="G12" s="33"/>
      <c r="H12" s="33"/>
      <c r="I12" s="33"/>
      <c r="J12" s="33"/>
      <c r="K12" s="33" t="s">
        <v>72</v>
      </c>
      <c r="L12" s="33"/>
      <c r="M12" s="33"/>
      <c r="N12" s="33"/>
      <c r="O12" s="33"/>
      <c r="P12" s="33" t="s">
        <v>73</v>
      </c>
      <c r="Q12" s="33"/>
      <c r="R12" s="33"/>
      <c r="S12" s="33"/>
      <c r="T12" s="33"/>
      <c r="U12" s="33" t="s">
        <v>74</v>
      </c>
      <c r="V12" s="33"/>
      <c r="W12" s="33"/>
      <c r="X12" s="33"/>
      <c r="Y12" s="33"/>
      <c r="Z12" s="33"/>
      <c r="AA12" s="33"/>
      <c r="AB12" s="33"/>
      <c r="AC12" s="33"/>
      <c r="AD12" s="33"/>
      <c r="AE12" s="34"/>
      <c r="AF12" s="35" t="s">
        <v>23</v>
      </c>
      <c r="AG12" s="35"/>
      <c r="AH12" s="35"/>
      <c r="AI12" s="16"/>
      <c r="AJ12" s="16"/>
    </row>
    <row r="13" spans="1:36" s="12" customFormat="1" ht="24">
      <c r="A13" s="9" t="s">
        <v>17</v>
      </c>
      <c r="B13" s="9" t="s">
        <v>9</v>
      </c>
      <c r="C13" s="9" t="s">
        <v>10</v>
      </c>
      <c r="D13" s="9" t="s">
        <v>4</v>
      </c>
      <c r="E13" s="9" t="s">
        <v>5</v>
      </c>
      <c r="F13" s="9" t="s">
        <v>11</v>
      </c>
      <c r="G13" s="9" t="s">
        <v>12</v>
      </c>
      <c r="H13" s="9" t="s">
        <v>13</v>
      </c>
      <c r="I13" s="9" t="s">
        <v>20</v>
      </c>
      <c r="J13" s="9" t="s">
        <v>21</v>
      </c>
      <c r="K13" s="9" t="s">
        <v>11</v>
      </c>
      <c r="L13" s="9" t="s">
        <v>12</v>
      </c>
      <c r="M13" s="9" t="s">
        <v>13</v>
      </c>
      <c r="N13" s="9" t="s">
        <v>20</v>
      </c>
      <c r="O13" s="9" t="s">
        <v>21</v>
      </c>
      <c r="P13" s="9" t="s">
        <v>11</v>
      </c>
      <c r="Q13" s="9" t="s">
        <v>12</v>
      </c>
      <c r="R13" s="9" t="s">
        <v>13</v>
      </c>
      <c r="S13" s="9" t="s">
        <v>20</v>
      </c>
      <c r="T13" s="9" t="s">
        <v>21</v>
      </c>
      <c r="U13" s="9" t="s">
        <v>11</v>
      </c>
      <c r="V13" s="9" t="s">
        <v>12</v>
      </c>
      <c r="W13" s="9" t="s">
        <v>13</v>
      </c>
      <c r="X13" s="9" t="s">
        <v>20</v>
      </c>
      <c r="Y13" s="9" t="s">
        <v>21</v>
      </c>
      <c r="Z13" s="9" t="s">
        <v>14</v>
      </c>
      <c r="AA13" s="9" t="s">
        <v>15</v>
      </c>
      <c r="AB13" s="9" t="s">
        <v>16</v>
      </c>
      <c r="AC13" s="9" t="s">
        <v>18</v>
      </c>
      <c r="AD13" s="9" t="s">
        <v>19</v>
      </c>
      <c r="AE13" s="9" t="s">
        <v>22</v>
      </c>
      <c r="AF13" s="10" t="s">
        <v>62</v>
      </c>
      <c r="AG13" s="10" t="s">
        <v>24</v>
      </c>
      <c r="AH13" s="10" t="s">
        <v>25</v>
      </c>
      <c r="AI13" s="16"/>
    </row>
    <row r="14" spans="1:36" s="12" customFormat="1" ht="24">
      <c r="A14" s="13">
        <v>1001</v>
      </c>
      <c r="B14" s="14">
        <v>41778</v>
      </c>
      <c r="C14" s="15">
        <v>0.30208333333333331</v>
      </c>
      <c r="D14" s="13">
        <v>3</v>
      </c>
      <c r="E14" s="13">
        <v>101</v>
      </c>
      <c r="F14" s="13">
        <v>10101</v>
      </c>
      <c r="G14" s="13" t="s">
        <v>33</v>
      </c>
      <c r="H14" s="13">
        <v>130</v>
      </c>
      <c r="I14" s="13">
        <v>1</v>
      </c>
      <c r="J14" s="13">
        <f>IF(I14&gt;0,H14*I14,"")</f>
        <v>130</v>
      </c>
      <c r="K14" s="13">
        <v>20304</v>
      </c>
      <c r="L14" s="13" t="s">
        <v>41</v>
      </c>
      <c r="M14" s="13">
        <v>128</v>
      </c>
      <c r="N14" s="13">
        <v>1</v>
      </c>
      <c r="O14" s="13">
        <f t="shared" ref="O14:O20" si="0">IF(N14&gt;0,M14*N14,"")</f>
        <v>128</v>
      </c>
      <c r="P14" s="13">
        <v>41103</v>
      </c>
      <c r="Q14" s="13" t="s">
        <v>42</v>
      </c>
      <c r="R14" s="13">
        <v>116</v>
      </c>
      <c r="S14" s="13">
        <v>1</v>
      </c>
      <c r="T14" s="13">
        <f t="shared" ref="T14:T20" si="1">IF(S14&gt;0,R14*S14,"")</f>
        <v>116</v>
      </c>
      <c r="U14" s="13"/>
      <c r="V14" s="13"/>
      <c r="W14" s="13"/>
      <c r="X14" s="13"/>
      <c r="Y14" s="13" t="str">
        <f t="shared" ref="Y14:Y20" si="2">IF(X14&gt;0,W14*X14,"")</f>
        <v/>
      </c>
      <c r="Z14" s="13">
        <f>SUM(Y14,T14,O14,J14)</f>
        <v>374</v>
      </c>
      <c r="AA14" s="13">
        <f>INT(Z14*0.08)</f>
        <v>29</v>
      </c>
      <c r="AB14" s="13">
        <f>Z14+AA14</f>
        <v>403</v>
      </c>
      <c r="AC14" s="13">
        <v>403</v>
      </c>
      <c r="AD14" s="13">
        <f>AC14-AB14</f>
        <v>0</v>
      </c>
      <c r="AE14" s="13">
        <v>3</v>
      </c>
      <c r="AF14" s="13">
        <v>1</v>
      </c>
      <c r="AG14" s="13" t="s">
        <v>48</v>
      </c>
      <c r="AH14" s="13">
        <v>26</v>
      </c>
      <c r="AI14" s="16"/>
    </row>
    <row r="15" spans="1:36" s="12" customFormat="1" ht="24">
      <c r="A15" s="13">
        <v>1002</v>
      </c>
      <c r="B15" s="14">
        <v>41778</v>
      </c>
      <c r="C15" s="15">
        <v>0.30208333333333331</v>
      </c>
      <c r="D15" s="13">
        <v>1</v>
      </c>
      <c r="E15" s="13">
        <v>102</v>
      </c>
      <c r="F15" s="13">
        <v>10201</v>
      </c>
      <c r="G15" s="13" t="s">
        <v>35</v>
      </c>
      <c r="H15" s="13">
        <v>238</v>
      </c>
      <c r="I15" s="13">
        <v>1</v>
      </c>
      <c r="J15" s="13">
        <f t="shared" ref="J15:J20" si="3">IF(I15&gt;0,H15*I15,"")</f>
        <v>238</v>
      </c>
      <c r="K15" s="13">
        <v>40201</v>
      </c>
      <c r="L15" s="13" t="s">
        <v>39</v>
      </c>
      <c r="M15" s="13">
        <v>93</v>
      </c>
      <c r="N15" s="13">
        <v>1</v>
      </c>
      <c r="O15" s="13">
        <f t="shared" si="0"/>
        <v>93</v>
      </c>
      <c r="P15" s="13">
        <v>20201</v>
      </c>
      <c r="Q15" s="13" t="s">
        <v>40</v>
      </c>
      <c r="R15" s="13">
        <v>102</v>
      </c>
      <c r="S15" s="13">
        <v>1</v>
      </c>
      <c r="T15" s="13">
        <f t="shared" si="1"/>
        <v>102</v>
      </c>
      <c r="U15" s="13"/>
      <c r="V15" s="13" t="s">
        <v>45</v>
      </c>
      <c r="W15" s="13">
        <v>114</v>
      </c>
      <c r="X15" s="13">
        <v>1</v>
      </c>
      <c r="Y15" s="13">
        <f t="shared" si="2"/>
        <v>114</v>
      </c>
      <c r="Z15" s="13">
        <f t="shared" ref="Z15:Z20" si="4">SUM(Y15,T15,O15,J15)</f>
        <v>547</v>
      </c>
      <c r="AA15" s="13">
        <f t="shared" ref="AA15:AA20" si="5">INT(Z15*0.08)</f>
        <v>43</v>
      </c>
      <c r="AB15" s="13">
        <f t="shared" ref="AB15:AB20" si="6">Z15+AA15</f>
        <v>590</v>
      </c>
      <c r="AC15" s="13">
        <v>600</v>
      </c>
      <c r="AD15" s="13">
        <f t="shared" ref="AD15:AD20" si="7">AC15-AB15</f>
        <v>10</v>
      </c>
      <c r="AE15" s="13">
        <v>4</v>
      </c>
      <c r="AF15" s="13">
        <v>2</v>
      </c>
      <c r="AG15" s="13" t="s">
        <v>49</v>
      </c>
      <c r="AH15" s="13">
        <v>29</v>
      </c>
      <c r="AI15" s="16"/>
    </row>
    <row r="16" spans="1:36" ht="24">
      <c r="A16" s="13">
        <v>1003</v>
      </c>
      <c r="B16" s="14">
        <v>41778</v>
      </c>
      <c r="C16" s="15">
        <v>0.33333333333333331</v>
      </c>
      <c r="D16" s="13">
        <v>3</v>
      </c>
      <c r="E16" s="13">
        <v>101</v>
      </c>
      <c r="F16" s="13">
        <v>10103</v>
      </c>
      <c r="G16" s="13" t="s">
        <v>34</v>
      </c>
      <c r="H16" s="13">
        <v>102</v>
      </c>
      <c r="I16" s="13">
        <v>1</v>
      </c>
      <c r="J16" s="13">
        <f t="shared" si="3"/>
        <v>102</v>
      </c>
      <c r="K16" s="13">
        <v>10101</v>
      </c>
      <c r="L16" s="13" t="s">
        <v>33</v>
      </c>
      <c r="M16" s="13">
        <v>130</v>
      </c>
      <c r="N16" s="13">
        <v>1</v>
      </c>
      <c r="O16" s="13">
        <f t="shared" si="0"/>
        <v>130</v>
      </c>
      <c r="P16" s="13"/>
      <c r="Q16" s="13"/>
      <c r="R16" s="13"/>
      <c r="S16" s="13"/>
      <c r="T16" s="13" t="str">
        <f t="shared" si="1"/>
        <v/>
      </c>
      <c r="U16" s="13"/>
      <c r="V16" s="13"/>
      <c r="W16" s="13"/>
      <c r="X16" s="13"/>
      <c r="Y16" s="13" t="str">
        <f t="shared" si="2"/>
        <v/>
      </c>
      <c r="Z16" s="13">
        <f t="shared" si="4"/>
        <v>232</v>
      </c>
      <c r="AA16" s="13">
        <f t="shared" si="5"/>
        <v>18</v>
      </c>
      <c r="AB16" s="13">
        <f t="shared" si="6"/>
        <v>250</v>
      </c>
      <c r="AC16" s="13">
        <v>250</v>
      </c>
      <c r="AD16" s="13">
        <f t="shared" si="7"/>
        <v>0</v>
      </c>
      <c r="AE16" s="13">
        <v>2</v>
      </c>
      <c r="AF16" s="13">
        <v>2</v>
      </c>
      <c r="AG16" s="13" t="s">
        <v>49</v>
      </c>
      <c r="AH16" s="13">
        <v>39</v>
      </c>
      <c r="AJ16" s="7"/>
    </row>
    <row r="17" spans="1:36" ht="24">
      <c r="A17" s="13">
        <v>1004</v>
      </c>
      <c r="B17" s="14">
        <v>41779</v>
      </c>
      <c r="C17" s="15">
        <v>0.34375</v>
      </c>
      <c r="D17" s="13">
        <v>3</v>
      </c>
      <c r="E17" s="13">
        <v>101</v>
      </c>
      <c r="F17" s="13">
        <v>10202</v>
      </c>
      <c r="G17" s="13" t="s">
        <v>36</v>
      </c>
      <c r="H17" s="13">
        <v>178</v>
      </c>
      <c r="I17" s="13">
        <v>1</v>
      </c>
      <c r="J17" s="13">
        <f t="shared" si="3"/>
        <v>178</v>
      </c>
      <c r="K17" s="13">
        <v>10235</v>
      </c>
      <c r="L17" s="13" t="s">
        <v>37</v>
      </c>
      <c r="M17" s="13">
        <v>114</v>
      </c>
      <c r="N17" s="13">
        <v>1</v>
      </c>
      <c r="O17" s="13">
        <f t="shared" si="0"/>
        <v>114</v>
      </c>
      <c r="P17" s="13">
        <v>41201</v>
      </c>
      <c r="Q17" s="13" t="s">
        <v>43</v>
      </c>
      <c r="R17" s="13">
        <v>115</v>
      </c>
      <c r="S17" s="13">
        <v>1</v>
      </c>
      <c r="T17" s="13">
        <f t="shared" si="1"/>
        <v>115</v>
      </c>
      <c r="U17" s="13"/>
      <c r="V17" s="13"/>
      <c r="W17" s="13"/>
      <c r="X17" s="13"/>
      <c r="Y17" s="13" t="str">
        <f t="shared" si="2"/>
        <v/>
      </c>
      <c r="Z17" s="13">
        <f t="shared" si="4"/>
        <v>407</v>
      </c>
      <c r="AA17" s="13">
        <f t="shared" si="5"/>
        <v>32</v>
      </c>
      <c r="AB17" s="13">
        <f t="shared" si="6"/>
        <v>439</v>
      </c>
      <c r="AC17" s="13">
        <v>500</v>
      </c>
      <c r="AD17" s="13">
        <f t="shared" si="7"/>
        <v>61</v>
      </c>
      <c r="AE17" s="13">
        <v>3</v>
      </c>
      <c r="AF17" s="13">
        <v>1</v>
      </c>
      <c r="AG17" s="13" t="s">
        <v>48</v>
      </c>
      <c r="AH17" s="13">
        <v>29</v>
      </c>
      <c r="AJ17" s="7"/>
    </row>
    <row r="18" spans="1:36" ht="24">
      <c r="A18" s="13">
        <v>1001</v>
      </c>
      <c r="B18" s="14">
        <v>41778</v>
      </c>
      <c r="C18" s="15">
        <v>0.30694444444444441</v>
      </c>
      <c r="D18" s="13">
        <v>1</v>
      </c>
      <c r="E18" s="13">
        <v>101</v>
      </c>
      <c r="F18" s="13">
        <v>10232</v>
      </c>
      <c r="G18" s="13" t="s">
        <v>38</v>
      </c>
      <c r="H18" s="13">
        <v>184</v>
      </c>
      <c r="I18" s="13">
        <v>2</v>
      </c>
      <c r="J18" s="13">
        <f t="shared" si="3"/>
        <v>368</v>
      </c>
      <c r="K18" s="13">
        <v>10201</v>
      </c>
      <c r="L18" s="13" t="s">
        <v>35</v>
      </c>
      <c r="M18" s="13">
        <v>238</v>
      </c>
      <c r="N18" s="13">
        <v>2</v>
      </c>
      <c r="O18" s="13">
        <f t="shared" si="0"/>
        <v>476</v>
      </c>
      <c r="P18" s="13"/>
      <c r="Q18" s="13"/>
      <c r="R18" s="13"/>
      <c r="S18" s="13"/>
      <c r="T18" s="13" t="str">
        <f t="shared" si="1"/>
        <v/>
      </c>
      <c r="U18" s="13"/>
      <c r="V18" s="13"/>
      <c r="W18" s="13"/>
      <c r="X18" s="13"/>
      <c r="Y18" s="13" t="str">
        <f t="shared" si="2"/>
        <v/>
      </c>
      <c r="Z18" s="13">
        <f t="shared" si="4"/>
        <v>844</v>
      </c>
      <c r="AA18" s="13">
        <f t="shared" si="5"/>
        <v>67</v>
      </c>
      <c r="AB18" s="13">
        <f t="shared" si="6"/>
        <v>911</v>
      </c>
      <c r="AC18" s="13">
        <v>1000</v>
      </c>
      <c r="AD18" s="13">
        <f t="shared" si="7"/>
        <v>89</v>
      </c>
      <c r="AE18" s="13">
        <v>2</v>
      </c>
      <c r="AF18" s="13">
        <v>2</v>
      </c>
      <c r="AG18" s="13" t="s">
        <v>49</v>
      </c>
      <c r="AH18" s="13">
        <v>33</v>
      </c>
      <c r="AJ18" s="7"/>
    </row>
    <row r="19" spans="1:36" ht="24">
      <c r="A19" s="13">
        <v>1002</v>
      </c>
      <c r="B19" s="14">
        <v>41778</v>
      </c>
      <c r="C19" s="15">
        <v>0.32291666666666669</v>
      </c>
      <c r="D19" s="13">
        <v>1</v>
      </c>
      <c r="E19" s="13">
        <v>101</v>
      </c>
      <c r="F19" s="13">
        <v>90102</v>
      </c>
      <c r="G19" s="13" t="s">
        <v>44</v>
      </c>
      <c r="H19" s="13">
        <v>145</v>
      </c>
      <c r="I19" s="13">
        <v>1</v>
      </c>
      <c r="J19" s="13">
        <f t="shared" si="3"/>
        <v>145</v>
      </c>
      <c r="K19" s="13"/>
      <c r="L19" s="13"/>
      <c r="M19" s="13"/>
      <c r="N19" s="13"/>
      <c r="O19" s="13" t="str">
        <f t="shared" si="0"/>
        <v/>
      </c>
      <c r="P19" s="13"/>
      <c r="Q19" s="13"/>
      <c r="R19" s="13"/>
      <c r="S19" s="13"/>
      <c r="T19" s="13" t="str">
        <f t="shared" si="1"/>
        <v/>
      </c>
      <c r="U19" s="13"/>
      <c r="V19" s="13"/>
      <c r="W19" s="13"/>
      <c r="X19" s="13"/>
      <c r="Y19" s="13" t="str">
        <f t="shared" si="2"/>
        <v/>
      </c>
      <c r="Z19" s="13">
        <f t="shared" si="4"/>
        <v>145</v>
      </c>
      <c r="AA19" s="13">
        <f t="shared" si="5"/>
        <v>11</v>
      </c>
      <c r="AB19" s="13">
        <f t="shared" si="6"/>
        <v>156</v>
      </c>
      <c r="AC19" s="13">
        <v>170</v>
      </c>
      <c r="AD19" s="13">
        <f t="shared" si="7"/>
        <v>14</v>
      </c>
      <c r="AE19" s="13">
        <v>1</v>
      </c>
      <c r="AF19" s="13">
        <v>1</v>
      </c>
      <c r="AG19" s="13" t="s">
        <v>48</v>
      </c>
      <c r="AH19" s="13">
        <v>49</v>
      </c>
      <c r="AJ19" s="7"/>
    </row>
    <row r="20" spans="1:36" ht="24">
      <c r="A20" s="13">
        <v>1002</v>
      </c>
      <c r="B20" s="14">
        <v>41778</v>
      </c>
      <c r="C20" s="15">
        <v>0.3125</v>
      </c>
      <c r="D20" s="13">
        <v>1</v>
      </c>
      <c r="E20" s="13">
        <v>101</v>
      </c>
      <c r="F20" s="13">
        <v>10235</v>
      </c>
      <c r="G20" s="13" t="s">
        <v>37</v>
      </c>
      <c r="H20" s="13">
        <v>114</v>
      </c>
      <c r="I20" s="13">
        <v>1</v>
      </c>
      <c r="J20" s="13">
        <f t="shared" si="3"/>
        <v>114</v>
      </c>
      <c r="K20" s="13">
        <v>10232</v>
      </c>
      <c r="L20" s="13" t="s">
        <v>38</v>
      </c>
      <c r="M20" s="13">
        <v>184</v>
      </c>
      <c r="N20" s="13">
        <v>1</v>
      </c>
      <c r="O20" s="13">
        <f t="shared" si="0"/>
        <v>184</v>
      </c>
      <c r="P20" s="13"/>
      <c r="Q20" s="13"/>
      <c r="R20" s="13"/>
      <c r="S20" s="13"/>
      <c r="T20" s="13" t="str">
        <f t="shared" si="1"/>
        <v/>
      </c>
      <c r="U20" s="13"/>
      <c r="V20" s="13"/>
      <c r="W20" s="13"/>
      <c r="X20" s="13"/>
      <c r="Y20" s="13" t="str">
        <f t="shared" si="2"/>
        <v/>
      </c>
      <c r="Z20" s="13">
        <f t="shared" si="4"/>
        <v>298</v>
      </c>
      <c r="AA20" s="13">
        <f t="shared" si="5"/>
        <v>23</v>
      </c>
      <c r="AB20" s="13">
        <f t="shared" si="6"/>
        <v>321</v>
      </c>
      <c r="AC20" s="13">
        <v>321</v>
      </c>
      <c r="AD20" s="13">
        <f t="shared" si="7"/>
        <v>0</v>
      </c>
      <c r="AE20" s="13">
        <v>2</v>
      </c>
      <c r="AF20" s="13">
        <v>1</v>
      </c>
      <c r="AG20" s="13" t="s">
        <v>48</v>
      </c>
      <c r="AH20" s="13">
        <v>29</v>
      </c>
      <c r="AJ20" s="7"/>
    </row>
    <row r="22" spans="1:36">
      <c r="A22" s="52" t="s">
        <v>6</v>
      </c>
      <c r="B22" s="52"/>
    </row>
    <row r="23" spans="1:36" ht="24">
      <c r="A23" s="11" t="s">
        <v>7</v>
      </c>
      <c r="B23" s="11" t="s">
        <v>27</v>
      </c>
    </row>
    <row r="24" spans="1:36" ht="24">
      <c r="A24" s="13" t="s">
        <v>50</v>
      </c>
      <c r="B24" s="13" t="s">
        <v>53</v>
      </c>
    </row>
    <row r="25" spans="1:36" ht="24">
      <c r="A25" s="13" t="s">
        <v>50</v>
      </c>
      <c r="B25" s="13" t="s">
        <v>53</v>
      </c>
    </row>
    <row r="26" spans="1:36" ht="24">
      <c r="A26" s="13" t="s">
        <v>50</v>
      </c>
      <c r="B26" s="13" t="s">
        <v>53</v>
      </c>
    </row>
    <row r="27" spans="1:36" ht="24">
      <c r="A27" s="13" t="s">
        <v>50</v>
      </c>
      <c r="B27" s="13" t="s">
        <v>53</v>
      </c>
    </row>
    <row r="28" spans="1:36" ht="24">
      <c r="A28" s="13" t="s">
        <v>50</v>
      </c>
      <c r="B28" s="13" t="s">
        <v>53</v>
      </c>
    </row>
    <row r="29" spans="1:36" ht="24">
      <c r="A29" s="13" t="s">
        <v>50</v>
      </c>
      <c r="B29" s="13" t="s">
        <v>53</v>
      </c>
    </row>
    <row r="30" spans="1:36">
      <c r="A30" s="13" t="s">
        <v>57</v>
      </c>
      <c r="B30" s="13" t="s">
        <v>58</v>
      </c>
    </row>
  </sheetData>
  <mergeCells count="9">
    <mergeCell ref="Z12:AE12"/>
    <mergeCell ref="AF12:AH12"/>
    <mergeCell ref="A22:B22"/>
    <mergeCell ref="A2:C2"/>
    <mergeCell ref="A12:E12"/>
    <mergeCell ref="F12:J12"/>
    <mergeCell ref="K12:O12"/>
    <mergeCell ref="P12:T12"/>
    <mergeCell ref="U12:Y1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22"/>
  <sheetViews>
    <sheetView workbookViewId="0">
      <selection activeCell="G9" sqref="G9:Z9"/>
    </sheetView>
  </sheetViews>
  <sheetFormatPr defaultRowHeight="12"/>
  <cols>
    <col min="1" max="1" width="9" style="7"/>
    <col min="2" max="37" width="10.125" style="17" customWidth="1"/>
    <col min="38" max="16384" width="9" style="7"/>
  </cols>
  <sheetData>
    <row r="1" spans="1:37" ht="13.5">
      <c r="A1" s="5" t="s">
        <v>68</v>
      </c>
      <c r="B1" s="6"/>
      <c r="C1" s="6"/>
      <c r="D1" s="6"/>
      <c r="E1" s="6"/>
    </row>
    <row r="2" spans="1:37" customFormat="1" ht="13.5">
      <c r="A2" s="5" t="s">
        <v>69</v>
      </c>
      <c r="B2" s="6"/>
      <c r="C2" s="6"/>
      <c r="D2" s="6"/>
      <c r="E2" s="6"/>
    </row>
    <row r="3" spans="1:37">
      <c r="A3" s="53" t="s">
        <v>0</v>
      </c>
      <c r="B3" s="54"/>
      <c r="C3" s="54"/>
      <c r="D3" s="54"/>
    </row>
    <row r="4" spans="1:37" s="12" customFormat="1" ht="24">
      <c r="A4" s="18" t="s">
        <v>56</v>
      </c>
      <c r="B4" s="8" t="s">
        <v>1</v>
      </c>
      <c r="C4" s="8" t="s">
        <v>2</v>
      </c>
      <c r="D4" s="8" t="s">
        <v>3</v>
      </c>
    </row>
    <row r="5" spans="1:37" s="12" customFormat="1" ht="24">
      <c r="A5" s="18">
        <v>1220301</v>
      </c>
      <c r="B5" s="13" t="s">
        <v>29</v>
      </c>
      <c r="C5" s="13" t="s">
        <v>52</v>
      </c>
      <c r="D5" s="13" t="s">
        <v>30</v>
      </c>
    </row>
    <row r="6" spans="1:37" s="12" customFormat="1" ht="24">
      <c r="A6" s="18">
        <v>1220302</v>
      </c>
      <c r="B6" s="13" t="s">
        <v>31</v>
      </c>
      <c r="C6" s="13" t="s">
        <v>54</v>
      </c>
      <c r="D6" s="13" t="s">
        <v>32</v>
      </c>
    </row>
    <row r="7" spans="1:37" s="12" customFormat="1" ht="24">
      <c r="A7" s="18">
        <v>1220303</v>
      </c>
      <c r="B7" s="13" t="s">
        <v>46</v>
      </c>
      <c r="C7" s="13" t="s">
        <v>55</v>
      </c>
      <c r="D7" s="13" t="s">
        <v>47</v>
      </c>
    </row>
    <row r="8" spans="1:37" s="12" customFormat="1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 s="12" customFormat="1" ht="13.5" customHeight="1">
      <c r="A9" s="55" t="s">
        <v>8</v>
      </c>
      <c r="B9" s="56"/>
      <c r="C9" s="56"/>
      <c r="D9" s="56"/>
      <c r="E9" s="56"/>
      <c r="F9" s="57"/>
      <c r="G9" s="33" t="s">
        <v>71</v>
      </c>
      <c r="H9" s="33"/>
      <c r="I9" s="33"/>
      <c r="J9" s="33"/>
      <c r="K9" s="33"/>
      <c r="L9" s="33" t="s">
        <v>72</v>
      </c>
      <c r="M9" s="33"/>
      <c r="N9" s="33"/>
      <c r="O9" s="33"/>
      <c r="P9" s="33"/>
      <c r="Q9" s="33" t="s">
        <v>73</v>
      </c>
      <c r="R9" s="33"/>
      <c r="S9" s="33"/>
      <c r="T9" s="33"/>
      <c r="U9" s="33"/>
      <c r="V9" s="33" t="s">
        <v>74</v>
      </c>
      <c r="W9" s="33"/>
      <c r="X9" s="33"/>
      <c r="Y9" s="33"/>
      <c r="Z9" s="33"/>
      <c r="AA9" s="33"/>
      <c r="AB9" s="33"/>
      <c r="AC9" s="33"/>
      <c r="AD9" s="33"/>
      <c r="AE9" s="33"/>
      <c r="AF9" s="34"/>
      <c r="AG9" s="35" t="s">
        <v>23</v>
      </c>
      <c r="AH9" s="35"/>
      <c r="AI9" s="35"/>
      <c r="AJ9" s="20" t="s">
        <v>60</v>
      </c>
      <c r="AK9" s="16"/>
    </row>
    <row r="10" spans="1:37" s="12" customFormat="1" ht="24">
      <c r="A10" s="18" t="s">
        <v>56</v>
      </c>
      <c r="B10" s="9" t="s">
        <v>17</v>
      </c>
      <c r="C10" s="9" t="s">
        <v>9</v>
      </c>
      <c r="D10" s="9" t="s">
        <v>10</v>
      </c>
      <c r="E10" s="9" t="s">
        <v>4</v>
      </c>
      <c r="F10" s="9" t="s">
        <v>5</v>
      </c>
      <c r="G10" s="9" t="s">
        <v>11</v>
      </c>
      <c r="H10" s="9" t="s">
        <v>12</v>
      </c>
      <c r="I10" s="9" t="s">
        <v>13</v>
      </c>
      <c r="J10" s="9" t="s">
        <v>20</v>
      </c>
      <c r="K10" s="9" t="s">
        <v>21</v>
      </c>
      <c r="L10" s="9" t="s">
        <v>11</v>
      </c>
      <c r="M10" s="9" t="s">
        <v>12</v>
      </c>
      <c r="N10" s="9" t="s">
        <v>13</v>
      </c>
      <c r="O10" s="9" t="s">
        <v>20</v>
      </c>
      <c r="P10" s="9" t="s">
        <v>21</v>
      </c>
      <c r="Q10" s="9" t="s">
        <v>11</v>
      </c>
      <c r="R10" s="9" t="s">
        <v>12</v>
      </c>
      <c r="S10" s="9" t="s">
        <v>13</v>
      </c>
      <c r="T10" s="9" t="s">
        <v>20</v>
      </c>
      <c r="U10" s="9" t="s">
        <v>21</v>
      </c>
      <c r="V10" s="9" t="s">
        <v>11</v>
      </c>
      <c r="W10" s="9" t="s">
        <v>12</v>
      </c>
      <c r="X10" s="9" t="s">
        <v>13</v>
      </c>
      <c r="Y10" s="9" t="s">
        <v>20</v>
      </c>
      <c r="Z10" s="9" t="s">
        <v>21</v>
      </c>
      <c r="AA10" s="9" t="s">
        <v>14</v>
      </c>
      <c r="AB10" s="9" t="s">
        <v>15</v>
      </c>
      <c r="AC10" s="9" t="s">
        <v>16</v>
      </c>
      <c r="AD10" s="9" t="s">
        <v>18</v>
      </c>
      <c r="AE10" s="9" t="s">
        <v>19</v>
      </c>
      <c r="AF10" s="9" t="s">
        <v>22</v>
      </c>
      <c r="AG10" s="10" t="s">
        <v>62</v>
      </c>
      <c r="AH10" s="10" t="s">
        <v>24</v>
      </c>
      <c r="AI10" s="10" t="s">
        <v>25</v>
      </c>
      <c r="AJ10" s="19" t="s">
        <v>59</v>
      </c>
      <c r="AK10" s="16"/>
    </row>
    <row r="11" spans="1:37" s="12" customFormat="1" ht="24">
      <c r="A11" s="18">
        <v>1220301</v>
      </c>
      <c r="B11" s="21">
        <v>1001</v>
      </c>
      <c r="C11" s="22">
        <v>41778</v>
      </c>
      <c r="D11" s="15">
        <v>0.30208333333333331</v>
      </c>
      <c r="E11" s="13">
        <v>3</v>
      </c>
      <c r="F11" s="13">
        <v>101</v>
      </c>
      <c r="G11" s="13">
        <v>10101</v>
      </c>
      <c r="H11" s="13" t="s">
        <v>33</v>
      </c>
      <c r="I11" s="13">
        <v>130</v>
      </c>
      <c r="J11" s="13">
        <v>1</v>
      </c>
      <c r="K11" s="13">
        <v>130</v>
      </c>
      <c r="L11" s="13">
        <v>20304</v>
      </c>
      <c r="M11" s="13" t="s">
        <v>41</v>
      </c>
      <c r="N11" s="13">
        <v>128</v>
      </c>
      <c r="O11" s="13">
        <v>1</v>
      </c>
      <c r="P11" s="13">
        <v>128</v>
      </c>
      <c r="Q11" s="13">
        <v>41103</v>
      </c>
      <c r="R11" s="13" t="s">
        <v>42</v>
      </c>
      <c r="S11" s="13">
        <v>116</v>
      </c>
      <c r="T11" s="13">
        <v>1</v>
      </c>
      <c r="U11" s="13">
        <v>116</v>
      </c>
      <c r="V11" s="13"/>
      <c r="W11" s="13"/>
      <c r="X11" s="13"/>
      <c r="Y11" s="13"/>
      <c r="Z11" s="13" t="s">
        <v>61</v>
      </c>
      <c r="AA11" s="13">
        <v>374</v>
      </c>
      <c r="AB11" s="13">
        <v>29</v>
      </c>
      <c r="AC11" s="13">
        <v>403</v>
      </c>
      <c r="AD11" s="13">
        <v>403</v>
      </c>
      <c r="AE11" s="13">
        <v>0</v>
      </c>
      <c r="AF11" s="13">
        <v>3</v>
      </c>
      <c r="AG11" s="13">
        <v>1</v>
      </c>
      <c r="AH11" s="13" t="s">
        <v>48</v>
      </c>
      <c r="AI11" s="13">
        <v>26</v>
      </c>
      <c r="AJ11" s="19">
        <v>1001404</v>
      </c>
      <c r="AK11" s="16"/>
    </row>
    <row r="12" spans="1:37" s="12" customFormat="1" ht="24">
      <c r="A12" s="18">
        <v>1220301</v>
      </c>
      <c r="B12" s="21">
        <v>1002</v>
      </c>
      <c r="C12" s="22">
        <v>41778</v>
      </c>
      <c r="D12" s="15">
        <v>0.30208333333333331</v>
      </c>
      <c r="E12" s="13">
        <v>1</v>
      </c>
      <c r="F12" s="13">
        <v>102</v>
      </c>
      <c r="G12" s="13">
        <v>10201</v>
      </c>
      <c r="H12" s="13" t="s">
        <v>35</v>
      </c>
      <c r="I12" s="13">
        <v>238</v>
      </c>
      <c r="J12" s="13">
        <v>1</v>
      </c>
      <c r="K12" s="13">
        <v>238</v>
      </c>
      <c r="L12" s="13">
        <v>40201</v>
      </c>
      <c r="M12" s="13" t="s">
        <v>39</v>
      </c>
      <c r="N12" s="13">
        <v>93</v>
      </c>
      <c r="O12" s="13">
        <v>1</v>
      </c>
      <c r="P12" s="13">
        <v>93</v>
      </c>
      <c r="Q12" s="13">
        <v>20201</v>
      </c>
      <c r="R12" s="13" t="s">
        <v>40</v>
      </c>
      <c r="S12" s="13">
        <v>102</v>
      </c>
      <c r="T12" s="13">
        <v>1</v>
      </c>
      <c r="U12" s="13">
        <v>102</v>
      </c>
      <c r="V12" s="13"/>
      <c r="W12" s="13" t="s">
        <v>45</v>
      </c>
      <c r="X12" s="13">
        <v>114</v>
      </c>
      <c r="Y12" s="13">
        <v>1</v>
      </c>
      <c r="Z12" s="13">
        <v>114</v>
      </c>
      <c r="AA12" s="13">
        <v>547</v>
      </c>
      <c r="AB12" s="13">
        <v>43</v>
      </c>
      <c r="AC12" s="13">
        <v>590</v>
      </c>
      <c r="AD12" s="13">
        <v>600</v>
      </c>
      <c r="AE12" s="13">
        <v>10</v>
      </c>
      <c r="AF12" s="13">
        <v>4</v>
      </c>
      <c r="AG12" s="13">
        <v>2</v>
      </c>
      <c r="AH12" s="13" t="s">
        <v>49</v>
      </c>
      <c r="AI12" s="13">
        <v>29</v>
      </c>
      <c r="AJ12" s="19">
        <v>1001404</v>
      </c>
      <c r="AK12" s="16"/>
    </row>
    <row r="13" spans="1:37" ht="24">
      <c r="A13" s="18">
        <v>1220301</v>
      </c>
      <c r="B13" s="21">
        <v>1003</v>
      </c>
      <c r="C13" s="22">
        <v>41778</v>
      </c>
      <c r="D13" s="15">
        <v>0.33333333333333331</v>
      </c>
      <c r="E13" s="13">
        <v>3</v>
      </c>
      <c r="F13" s="13">
        <v>101</v>
      </c>
      <c r="G13" s="13">
        <v>10103</v>
      </c>
      <c r="H13" s="13" t="s">
        <v>34</v>
      </c>
      <c r="I13" s="13">
        <v>102</v>
      </c>
      <c r="J13" s="13">
        <v>1</v>
      </c>
      <c r="K13" s="13">
        <v>102</v>
      </c>
      <c r="L13" s="13">
        <v>10101</v>
      </c>
      <c r="M13" s="13" t="s">
        <v>33</v>
      </c>
      <c r="N13" s="13">
        <v>130</v>
      </c>
      <c r="O13" s="13">
        <v>1</v>
      </c>
      <c r="P13" s="13">
        <v>130</v>
      </c>
      <c r="Q13" s="13"/>
      <c r="R13" s="13"/>
      <c r="S13" s="13"/>
      <c r="T13" s="13"/>
      <c r="U13" s="13" t="s">
        <v>61</v>
      </c>
      <c r="V13" s="13"/>
      <c r="W13" s="13"/>
      <c r="X13" s="13"/>
      <c r="Y13" s="13"/>
      <c r="Z13" s="13" t="s">
        <v>61</v>
      </c>
      <c r="AA13" s="13">
        <v>232</v>
      </c>
      <c r="AB13" s="13">
        <v>18</v>
      </c>
      <c r="AC13" s="13">
        <v>250</v>
      </c>
      <c r="AD13" s="13">
        <v>250</v>
      </c>
      <c r="AE13" s="13">
        <v>0</v>
      </c>
      <c r="AF13" s="13">
        <v>2</v>
      </c>
      <c r="AG13" s="13">
        <v>2</v>
      </c>
      <c r="AH13" s="13" t="s">
        <v>49</v>
      </c>
      <c r="AI13" s="13">
        <v>39</v>
      </c>
      <c r="AJ13" s="19">
        <v>1001404</v>
      </c>
    </row>
    <row r="14" spans="1:37" ht="24">
      <c r="A14" s="18">
        <v>1220301</v>
      </c>
      <c r="B14" s="21">
        <v>1004</v>
      </c>
      <c r="C14" s="22">
        <v>41779</v>
      </c>
      <c r="D14" s="15">
        <v>0.34375</v>
      </c>
      <c r="E14" s="13">
        <v>3</v>
      </c>
      <c r="F14" s="13">
        <v>101</v>
      </c>
      <c r="G14" s="13">
        <v>10202</v>
      </c>
      <c r="H14" s="13" t="s">
        <v>36</v>
      </c>
      <c r="I14" s="13">
        <v>178</v>
      </c>
      <c r="J14" s="13">
        <v>1</v>
      </c>
      <c r="K14" s="13">
        <v>178</v>
      </c>
      <c r="L14" s="13">
        <v>10235</v>
      </c>
      <c r="M14" s="13" t="s">
        <v>37</v>
      </c>
      <c r="N14" s="13">
        <v>114</v>
      </c>
      <c r="O14" s="13">
        <v>1</v>
      </c>
      <c r="P14" s="13">
        <v>114</v>
      </c>
      <c r="Q14" s="13">
        <v>41201</v>
      </c>
      <c r="R14" s="13" t="s">
        <v>43</v>
      </c>
      <c r="S14" s="13">
        <v>115</v>
      </c>
      <c r="T14" s="13">
        <v>1</v>
      </c>
      <c r="U14" s="13">
        <v>115</v>
      </c>
      <c r="V14" s="13"/>
      <c r="W14" s="13"/>
      <c r="X14" s="13"/>
      <c r="Y14" s="13"/>
      <c r="Z14" s="13" t="s">
        <v>61</v>
      </c>
      <c r="AA14" s="13">
        <v>407</v>
      </c>
      <c r="AB14" s="13">
        <v>32</v>
      </c>
      <c r="AC14" s="13">
        <v>439</v>
      </c>
      <c r="AD14" s="13">
        <v>500</v>
      </c>
      <c r="AE14" s="13">
        <v>61</v>
      </c>
      <c r="AF14" s="13">
        <v>3</v>
      </c>
      <c r="AG14" s="13">
        <v>1</v>
      </c>
      <c r="AH14" s="13" t="s">
        <v>48</v>
      </c>
      <c r="AI14" s="13">
        <v>29</v>
      </c>
      <c r="AJ14" s="19">
        <v>1001404</v>
      </c>
    </row>
    <row r="15" spans="1:37" ht="24">
      <c r="A15" s="18">
        <v>1220302</v>
      </c>
      <c r="B15" s="21">
        <v>1001</v>
      </c>
      <c r="C15" s="22">
        <v>41778</v>
      </c>
      <c r="D15" s="15">
        <v>0.30694444444444441</v>
      </c>
      <c r="E15" s="13">
        <v>1</v>
      </c>
      <c r="F15" s="13">
        <v>101</v>
      </c>
      <c r="G15" s="13">
        <v>10232</v>
      </c>
      <c r="H15" s="13" t="s">
        <v>38</v>
      </c>
      <c r="I15" s="13">
        <v>184</v>
      </c>
      <c r="J15" s="13">
        <v>2</v>
      </c>
      <c r="K15" s="13">
        <v>368</v>
      </c>
      <c r="L15" s="13">
        <v>10201</v>
      </c>
      <c r="M15" s="13" t="s">
        <v>35</v>
      </c>
      <c r="N15" s="13">
        <v>238</v>
      </c>
      <c r="O15" s="13">
        <v>2</v>
      </c>
      <c r="P15" s="13">
        <v>476</v>
      </c>
      <c r="Q15" s="13"/>
      <c r="R15" s="13"/>
      <c r="S15" s="13"/>
      <c r="T15" s="13"/>
      <c r="U15" s="13" t="s">
        <v>61</v>
      </c>
      <c r="V15" s="13"/>
      <c r="W15" s="13"/>
      <c r="X15" s="13"/>
      <c r="Y15" s="13"/>
      <c r="Z15" s="13" t="s">
        <v>61</v>
      </c>
      <c r="AA15" s="13">
        <v>844</v>
      </c>
      <c r="AB15" s="13">
        <v>67</v>
      </c>
      <c r="AC15" s="13">
        <v>911</v>
      </c>
      <c r="AD15" s="13">
        <v>1000</v>
      </c>
      <c r="AE15" s="13">
        <v>89</v>
      </c>
      <c r="AF15" s="13">
        <v>2</v>
      </c>
      <c r="AG15" s="13">
        <v>2</v>
      </c>
      <c r="AH15" s="13" t="s">
        <v>49</v>
      </c>
      <c r="AI15" s="13">
        <v>33</v>
      </c>
      <c r="AJ15" s="19">
        <v>1001404</v>
      </c>
    </row>
    <row r="16" spans="1:37" ht="24">
      <c r="A16" s="18">
        <v>1220302</v>
      </c>
      <c r="B16" s="21">
        <v>1002</v>
      </c>
      <c r="C16" s="22">
        <v>41778</v>
      </c>
      <c r="D16" s="15">
        <v>0.32291666666666669</v>
      </c>
      <c r="E16" s="13">
        <v>1</v>
      </c>
      <c r="F16" s="13">
        <v>101</v>
      </c>
      <c r="G16" s="13">
        <v>90102</v>
      </c>
      <c r="H16" s="13" t="s">
        <v>44</v>
      </c>
      <c r="I16" s="13">
        <v>145</v>
      </c>
      <c r="J16" s="13">
        <v>1</v>
      </c>
      <c r="K16" s="13">
        <v>145</v>
      </c>
      <c r="L16" s="13"/>
      <c r="M16" s="13"/>
      <c r="N16" s="13"/>
      <c r="O16" s="13"/>
      <c r="P16" s="13" t="s">
        <v>61</v>
      </c>
      <c r="Q16" s="13"/>
      <c r="R16" s="13"/>
      <c r="S16" s="13"/>
      <c r="T16" s="13"/>
      <c r="U16" s="13" t="s">
        <v>61</v>
      </c>
      <c r="V16" s="13"/>
      <c r="W16" s="13"/>
      <c r="X16" s="13"/>
      <c r="Y16" s="13"/>
      <c r="Z16" s="13" t="s">
        <v>61</v>
      </c>
      <c r="AA16" s="13">
        <v>145</v>
      </c>
      <c r="AB16" s="13">
        <v>11</v>
      </c>
      <c r="AC16" s="13">
        <v>156</v>
      </c>
      <c r="AD16" s="13">
        <v>170</v>
      </c>
      <c r="AE16" s="13">
        <v>14</v>
      </c>
      <c r="AF16" s="13">
        <v>1</v>
      </c>
      <c r="AG16" s="13">
        <v>1</v>
      </c>
      <c r="AH16" s="13" t="s">
        <v>48</v>
      </c>
      <c r="AI16" s="13">
        <v>49</v>
      </c>
      <c r="AJ16" s="19">
        <v>1001404</v>
      </c>
    </row>
    <row r="17" spans="1:36" ht="24">
      <c r="A17" s="18">
        <v>1220303</v>
      </c>
      <c r="B17" s="21">
        <v>1002</v>
      </c>
      <c r="C17" s="22">
        <v>41778</v>
      </c>
      <c r="D17" s="15">
        <v>0.3125</v>
      </c>
      <c r="E17" s="13">
        <v>1</v>
      </c>
      <c r="F17" s="13">
        <v>101</v>
      </c>
      <c r="G17" s="13">
        <v>10235</v>
      </c>
      <c r="H17" s="13" t="s">
        <v>37</v>
      </c>
      <c r="I17" s="13">
        <v>114</v>
      </c>
      <c r="J17" s="13">
        <v>1</v>
      </c>
      <c r="K17" s="13">
        <v>114</v>
      </c>
      <c r="L17" s="13">
        <v>10232</v>
      </c>
      <c r="M17" s="13" t="s">
        <v>38</v>
      </c>
      <c r="N17" s="13">
        <v>184</v>
      </c>
      <c r="O17" s="13">
        <v>1</v>
      </c>
      <c r="P17" s="13">
        <v>184</v>
      </c>
      <c r="Q17" s="13"/>
      <c r="R17" s="13"/>
      <c r="S17" s="13"/>
      <c r="T17" s="13"/>
      <c r="U17" s="13" t="s">
        <v>61</v>
      </c>
      <c r="V17" s="13"/>
      <c r="W17" s="13"/>
      <c r="X17" s="13"/>
      <c r="Y17" s="13"/>
      <c r="Z17" s="13" t="s">
        <v>61</v>
      </c>
      <c r="AA17" s="13">
        <v>298</v>
      </c>
      <c r="AB17" s="13">
        <v>23</v>
      </c>
      <c r="AC17" s="13">
        <v>321</v>
      </c>
      <c r="AD17" s="13">
        <v>321</v>
      </c>
      <c r="AE17" s="13">
        <v>0</v>
      </c>
      <c r="AF17" s="13">
        <v>2</v>
      </c>
      <c r="AG17" s="13">
        <v>1</v>
      </c>
      <c r="AH17" s="13" t="s">
        <v>48</v>
      </c>
      <c r="AI17" s="13">
        <v>29</v>
      </c>
      <c r="AJ17" s="19">
        <v>2121403</v>
      </c>
    </row>
    <row r="19" spans="1:36" ht="12" customHeight="1">
      <c r="A19" s="58" t="s">
        <v>6</v>
      </c>
      <c r="B19" s="59"/>
      <c r="C19" s="60"/>
    </row>
    <row r="20" spans="1:36" ht="24">
      <c r="A20" s="19" t="s">
        <v>59</v>
      </c>
      <c r="B20" s="11" t="s">
        <v>7</v>
      </c>
      <c r="C20" s="11" t="s">
        <v>27</v>
      </c>
    </row>
    <row r="21" spans="1:36" ht="24">
      <c r="A21" s="19">
        <v>1001404</v>
      </c>
      <c r="B21" s="13" t="s">
        <v>50</v>
      </c>
      <c r="C21" s="13" t="s">
        <v>53</v>
      </c>
    </row>
    <row r="22" spans="1:36">
      <c r="A22" s="19">
        <v>2121403</v>
      </c>
      <c r="B22" s="13" t="s">
        <v>57</v>
      </c>
      <c r="C22" s="13" t="s">
        <v>58</v>
      </c>
    </row>
  </sheetData>
  <mergeCells count="9">
    <mergeCell ref="AA9:AF9"/>
    <mergeCell ref="AG9:AI9"/>
    <mergeCell ref="A3:D3"/>
    <mergeCell ref="A9:F9"/>
    <mergeCell ref="A19:C19"/>
    <mergeCell ref="G9:K9"/>
    <mergeCell ref="L9:P9"/>
    <mergeCell ref="Q9:U9"/>
    <mergeCell ref="V9:Z9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K42"/>
  <sheetViews>
    <sheetView topLeftCell="A26" workbookViewId="0">
      <selection activeCell="A39" sqref="A39:C39"/>
    </sheetView>
  </sheetViews>
  <sheetFormatPr defaultRowHeight="12"/>
  <cols>
    <col min="1" max="1" width="9" style="7"/>
    <col min="2" max="37" width="10.125" style="17" customWidth="1"/>
    <col min="38" max="16384" width="9" style="7"/>
  </cols>
  <sheetData>
    <row r="1" spans="1:37" ht="13.5">
      <c r="A1" s="5" t="s">
        <v>70</v>
      </c>
      <c r="B1" s="6"/>
      <c r="C1" s="6"/>
      <c r="D1" s="6"/>
      <c r="E1" s="6"/>
    </row>
    <row r="2" spans="1:37" customFormat="1" ht="13.5">
      <c r="A2" s="5" t="s">
        <v>75</v>
      </c>
      <c r="B2" s="6"/>
      <c r="C2" s="6"/>
      <c r="D2" s="6"/>
      <c r="E2" s="6"/>
    </row>
    <row r="3" spans="1:37">
      <c r="A3" s="53" t="s">
        <v>0</v>
      </c>
      <c r="B3" s="54"/>
      <c r="C3" s="54"/>
      <c r="D3" s="54"/>
    </row>
    <row r="4" spans="1:37" s="12" customFormat="1" ht="24">
      <c r="A4" s="18" t="s">
        <v>56</v>
      </c>
      <c r="B4" s="8" t="s">
        <v>1</v>
      </c>
      <c r="C4" s="8" t="s">
        <v>2</v>
      </c>
      <c r="D4" s="8" t="s">
        <v>3</v>
      </c>
    </row>
    <row r="5" spans="1:37" s="12" customFormat="1" ht="24">
      <c r="A5" s="18">
        <v>1220301</v>
      </c>
      <c r="B5" s="13" t="s">
        <v>29</v>
      </c>
      <c r="C5" s="13" t="s">
        <v>52</v>
      </c>
      <c r="D5" s="13" t="s">
        <v>30</v>
      </c>
    </row>
    <row r="6" spans="1:37" s="12" customFormat="1" ht="24">
      <c r="A6" s="18">
        <v>1220302</v>
      </c>
      <c r="B6" s="13" t="s">
        <v>31</v>
      </c>
      <c r="C6" s="13" t="s">
        <v>54</v>
      </c>
      <c r="D6" s="13" t="s">
        <v>32</v>
      </c>
    </row>
    <row r="7" spans="1:37" s="12" customFormat="1" ht="24">
      <c r="A7" s="18">
        <v>1220303</v>
      </c>
      <c r="B7" s="13" t="s">
        <v>46</v>
      </c>
      <c r="C7" s="13" t="s">
        <v>55</v>
      </c>
      <c r="D7" s="13" t="s">
        <v>47</v>
      </c>
    </row>
    <row r="8" spans="1:37" s="12" customFormat="1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 s="12" customFormat="1" ht="13.5" customHeight="1">
      <c r="A9" s="55" t="s">
        <v>8</v>
      </c>
      <c r="B9" s="56"/>
      <c r="C9" s="56"/>
      <c r="D9" s="56"/>
      <c r="E9" s="56"/>
      <c r="F9" s="57"/>
      <c r="G9" s="33"/>
      <c r="H9" s="33"/>
      <c r="I9" s="33"/>
      <c r="J9" s="33"/>
      <c r="K9" s="33"/>
      <c r="L9" s="34"/>
      <c r="M9" s="35" t="s">
        <v>23</v>
      </c>
      <c r="N9" s="35"/>
      <c r="O9" s="35"/>
      <c r="P9" s="20" t="s">
        <v>60</v>
      </c>
      <c r="Q9" s="16"/>
    </row>
    <row r="10" spans="1:37" s="12" customFormat="1" ht="24">
      <c r="A10" s="18" t="s">
        <v>56</v>
      </c>
      <c r="B10" s="9" t="s">
        <v>17</v>
      </c>
      <c r="C10" s="9" t="s">
        <v>9</v>
      </c>
      <c r="D10" s="9" t="s">
        <v>10</v>
      </c>
      <c r="E10" s="9" t="s">
        <v>4</v>
      </c>
      <c r="F10" s="9" t="s">
        <v>5</v>
      </c>
      <c r="G10" s="9" t="s">
        <v>14</v>
      </c>
      <c r="H10" s="9" t="s">
        <v>15</v>
      </c>
      <c r="I10" s="9" t="s">
        <v>16</v>
      </c>
      <c r="J10" s="9" t="s">
        <v>18</v>
      </c>
      <c r="K10" s="9" t="s">
        <v>19</v>
      </c>
      <c r="L10" s="9" t="s">
        <v>22</v>
      </c>
      <c r="M10" s="10" t="s">
        <v>62</v>
      </c>
      <c r="N10" s="10" t="s">
        <v>24</v>
      </c>
      <c r="O10" s="10" t="s">
        <v>25</v>
      </c>
      <c r="P10" s="19" t="s">
        <v>59</v>
      </c>
      <c r="Q10" s="16"/>
    </row>
    <row r="11" spans="1:37" s="12" customFormat="1">
      <c r="A11" s="18">
        <v>1220301</v>
      </c>
      <c r="B11" s="21">
        <v>1001</v>
      </c>
      <c r="C11" s="22">
        <v>41778</v>
      </c>
      <c r="D11" s="15">
        <v>0.30208333333333331</v>
      </c>
      <c r="E11" s="13">
        <v>3</v>
      </c>
      <c r="F11" s="13">
        <v>101</v>
      </c>
      <c r="G11" s="13">
        <v>374</v>
      </c>
      <c r="H11" s="13">
        <v>29</v>
      </c>
      <c r="I11" s="13">
        <v>403</v>
      </c>
      <c r="J11" s="13">
        <v>403</v>
      </c>
      <c r="K11" s="13">
        <v>0</v>
      </c>
      <c r="L11" s="13">
        <v>3</v>
      </c>
      <c r="M11" s="13">
        <v>1</v>
      </c>
      <c r="N11" s="13" t="s">
        <v>48</v>
      </c>
      <c r="O11" s="13">
        <v>26</v>
      </c>
      <c r="P11" s="19">
        <v>1001404</v>
      </c>
      <c r="Q11" s="16"/>
    </row>
    <row r="12" spans="1:37" s="12" customFormat="1">
      <c r="A12" s="18">
        <v>1220301</v>
      </c>
      <c r="B12" s="21">
        <v>1002</v>
      </c>
      <c r="C12" s="22">
        <v>41778</v>
      </c>
      <c r="D12" s="15">
        <v>0.30208333333333331</v>
      </c>
      <c r="E12" s="13">
        <v>1</v>
      </c>
      <c r="F12" s="13">
        <v>102</v>
      </c>
      <c r="G12" s="13">
        <v>547</v>
      </c>
      <c r="H12" s="13">
        <v>43</v>
      </c>
      <c r="I12" s="13">
        <v>590</v>
      </c>
      <c r="J12" s="13">
        <v>600</v>
      </c>
      <c r="K12" s="13">
        <v>10</v>
      </c>
      <c r="L12" s="13">
        <v>4</v>
      </c>
      <c r="M12" s="13">
        <v>2</v>
      </c>
      <c r="N12" s="13" t="s">
        <v>49</v>
      </c>
      <c r="O12" s="13">
        <v>29</v>
      </c>
      <c r="P12" s="19">
        <v>1001404</v>
      </c>
      <c r="Q12" s="16"/>
    </row>
    <row r="13" spans="1:37">
      <c r="A13" s="18">
        <v>1220301</v>
      </c>
      <c r="B13" s="21">
        <v>1003</v>
      </c>
      <c r="C13" s="22">
        <v>41778</v>
      </c>
      <c r="D13" s="15">
        <v>0.33333333333333331</v>
      </c>
      <c r="E13" s="13">
        <v>3</v>
      </c>
      <c r="F13" s="13">
        <v>101</v>
      </c>
      <c r="G13" s="13">
        <v>232</v>
      </c>
      <c r="H13" s="13">
        <v>18</v>
      </c>
      <c r="I13" s="13">
        <v>250</v>
      </c>
      <c r="J13" s="13">
        <v>250</v>
      </c>
      <c r="K13" s="13">
        <v>0</v>
      </c>
      <c r="L13" s="13">
        <v>2</v>
      </c>
      <c r="M13" s="13">
        <v>2</v>
      </c>
      <c r="N13" s="13" t="s">
        <v>49</v>
      </c>
      <c r="O13" s="13">
        <v>39</v>
      </c>
      <c r="P13" s="19">
        <v>1001404</v>
      </c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</row>
    <row r="14" spans="1:37">
      <c r="A14" s="18">
        <v>1220301</v>
      </c>
      <c r="B14" s="21">
        <v>1004</v>
      </c>
      <c r="C14" s="22">
        <v>41779</v>
      </c>
      <c r="D14" s="15">
        <v>0.34375</v>
      </c>
      <c r="E14" s="13">
        <v>3</v>
      </c>
      <c r="F14" s="13">
        <v>101</v>
      </c>
      <c r="G14" s="13">
        <v>407</v>
      </c>
      <c r="H14" s="13">
        <v>32</v>
      </c>
      <c r="I14" s="13">
        <v>439</v>
      </c>
      <c r="J14" s="13">
        <v>500</v>
      </c>
      <c r="K14" s="13">
        <v>61</v>
      </c>
      <c r="L14" s="13">
        <v>3</v>
      </c>
      <c r="M14" s="13">
        <v>1</v>
      </c>
      <c r="N14" s="13" t="s">
        <v>48</v>
      </c>
      <c r="O14" s="13">
        <v>29</v>
      </c>
      <c r="P14" s="19">
        <v>1001404</v>
      </c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</row>
    <row r="15" spans="1:37">
      <c r="A15" s="18">
        <v>1220302</v>
      </c>
      <c r="B15" s="21">
        <v>1001</v>
      </c>
      <c r="C15" s="22">
        <v>41778</v>
      </c>
      <c r="D15" s="15">
        <v>0.30694444444444441</v>
      </c>
      <c r="E15" s="13">
        <v>1</v>
      </c>
      <c r="F15" s="13">
        <v>101</v>
      </c>
      <c r="G15" s="13">
        <v>844</v>
      </c>
      <c r="H15" s="13">
        <v>67</v>
      </c>
      <c r="I15" s="13">
        <v>911</v>
      </c>
      <c r="J15" s="13">
        <v>1000</v>
      </c>
      <c r="K15" s="13">
        <v>89</v>
      </c>
      <c r="L15" s="13">
        <v>2</v>
      </c>
      <c r="M15" s="13">
        <v>2</v>
      </c>
      <c r="N15" s="13" t="s">
        <v>49</v>
      </c>
      <c r="O15" s="13">
        <v>33</v>
      </c>
      <c r="P15" s="19">
        <v>1001404</v>
      </c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>
      <c r="A16" s="18">
        <v>1220302</v>
      </c>
      <c r="B16" s="21">
        <v>1002</v>
      </c>
      <c r="C16" s="22">
        <v>41778</v>
      </c>
      <c r="D16" s="15">
        <v>0.32291666666666669</v>
      </c>
      <c r="E16" s="13">
        <v>1</v>
      </c>
      <c r="F16" s="13">
        <v>101</v>
      </c>
      <c r="G16" s="13">
        <v>145</v>
      </c>
      <c r="H16" s="13">
        <v>11</v>
      </c>
      <c r="I16" s="13">
        <v>156</v>
      </c>
      <c r="J16" s="13">
        <v>170</v>
      </c>
      <c r="K16" s="13">
        <v>14</v>
      </c>
      <c r="L16" s="13">
        <v>1</v>
      </c>
      <c r="M16" s="13">
        <v>1</v>
      </c>
      <c r="N16" s="13" t="s">
        <v>48</v>
      </c>
      <c r="O16" s="13">
        <v>49</v>
      </c>
      <c r="P16" s="19">
        <v>1001404</v>
      </c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>
      <c r="A17" s="18">
        <v>1220303</v>
      </c>
      <c r="B17" s="21">
        <v>1002</v>
      </c>
      <c r="C17" s="22">
        <v>41778</v>
      </c>
      <c r="D17" s="15">
        <v>0.3125</v>
      </c>
      <c r="E17" s="13">
        <v>1</v>
      </c>
      <c r="F17" s="13">
        <v>101</v>
      </c>
      <c r="G17" s="13">
        <v>298</v>
      </c>
      <c r="H17" s="13">
        <v>23</v>
      </c>
      <c r="I17" s="13">
        <v>321</v>
      </c>
      <c r="J17" s="13">
        <v>321</v>
      </c>
      <c r="K17" s="13">
        <v>0</v>
      </c>
      <c r="L17" s="13">
        <v>2</v>
      </c>
      <c r="M17" s="13">
        <v>1</v>
      </c>
      <c r="N17" s="13" t="s">
        <v>48</v>
      </c>
      <c r="O17" s="13">
        <v>29</v>
      </c>
      <c r="P17" s="19">
        <v>2121403</v>
      </c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</row>
    <row r="18" spans="1:37">
      <c r="A18" s="61"/>
      <c r="B18" s="61"/>
      <c r="C18" s="61"/>
      <c r="D18" s="61"/>
      <c r="E18" s="61"/>
      <c r="F18" s="61"/>
      <c r="G18" s="61"/>
      <c r="H18" s="61"/>
      <c r="I18" s="6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7">
      <c r="A19" s="28" t="s">
        <v>65</v>
      </c>
      <c r="B19" s="62"/>
      <c r="C19" s="62"/>
      <c r="D19" s="62"/>
      <c r="E19" s="62"/>
      <c r="F19" s="62"/>
      <c r="G19" s="62"/>
      <c r="H19" s="62"/>
      <c r="I19" s="6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7" s="12" customFormat="1" ht="24">
      <c r="A20" s="18" t="s">
        <v>56</v>
      </c>
      <c r="B20" s="9" t="s">
        <v>17</v>
      </c>
      <c r="C20" s="9" t="s">
        <v>9</v>
      </c>
      <c r="D20" s="9" t="s">
        <v>11</v>
      </c>
      <c r="E20" s="9" t="s">
        <v>12</v>
      </c>
      <c r="F20" s="9" t="s">
        <v>13</v>
      </c>
      <c r="G20" s="9" t="s">
        <v>20</v>
      </c>
      <c r="H20" s="9" t="s">
        <v>21</v>
      </c>
      <c r="I20" s="16"/>
    </row>
    <row r="21" spans="1:37" s="12" customFormat="1" ht="24">
      <c r="A21" s="18">
        <v>1220301</v>
      </c>
      <c r="B21" s="21">
        <v>1001</v>
      </c>
      <c r="C21" s="22">
        <v>41778</v>
      </c>
      <c r="D21" s="23">
        <v>10101</v>
      </c>
      <c r="E21" s="13" t="s">
        <v>33</v>
      </c>
      <c r="F21" s="13">
        <v>130</v>
      </c>
      <c r="G21" s="13">
        <v>1</v>
      </c>
      <c r="H21" s="13">
        <v>130</v>
      </c>
      <c r="I21" s="16"/>
    </row>
    <row r="22" spans="1:37" s="12" customFormat="1">
      <c r="A22" s="18">
        <v>1220301</v>
      </c>
      <c r="B22" s="21">
        <v>1001</v>
      </c>
      <c r="C22" s="22">
        <v>41778</v>
      </c>
      <c r="D22" s="23">
        <v>20304</v>
      </c>
      <c r="E22" s="13" t="s">
        <v>41</v>
      </c>
      <c r="F22" s="13">
        <v>128</v>
      </c>
      <c r="G22" s="13">
        <v>1</v>
      </c>
      <c r="H22" s="13">
        <v>128</v>
      </c>
      <c r="I22" s="16"/>
    </row>
    <row r="23" spans="1:37" ht="24">
      <c r="A23" s="18">
        <v>1220301</v>
      </c>
      <c r="B23" s="21">
        <v>1001</v>
      </c>
      <c r="C23" s="22">
        <v>41778</v>
      </c>
      <c r="D23" s="23">
        <v>41103</v>
      </c>
      <c r="E23" s="13" t="s">
        <v>42</v>
      </c>
      <c r="F23" s="13">
        <v>116</v>
      </c>
      <c r="G23" s="13">
        <v>1</v>
      </c>
      <c r="H23" s="13">
        <v>116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</row>
    <row r="24" spans="1:37">
      <c r="A24" s="18">
        <v>1220301</v>
      </c>
      <c r="B24" s="21">
        <v>1002</v>
      </c>
      <c r="C24" s="22">
        <v>41778</v>
      </c>
      <c r="D24" s="23">
        <v>10201</v>
      </c>
      <c r="E24" s="13" t="s">
        <v>35</v>
      </c>
      <c r="F24" s="13">
        <v>238</v>
      </c>
      <c r="G24" s="13">
        <v>1</v>
      </c>
      <c r="H24" s="13">
        <v>238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</row>
    <row r="25" spans="1:37">
      <c r="A25" s="18">
        <v>1220301</v>
      </c>
      <c r="B25" s="21">
        <v>1002</v>
      </c>
      <c r="C25" s="22">
        <v>41778</v>
      </c>
      <c r="D25" s="23">
        <v>40201</v>
      </c>
      <c r="E25" s="13" t="s">
        <v>39</v>
      </c>
      <c r="F25" s="13">
        <v>93</v>
      </c>
      <c r="G25" s="13">
        <v>1</v>
      </c>
      <c r="H25" s="13">
        <v>93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</row>
    <row r="26" spans="1:37" ht="24">
      <c r="A26" s="18">
        <v>1220301</v>
      </c>
      <c r="B26" s="21">
        <v>1002</v>
      </c>
      <c r="C26" s="22">
        <v>41778</v>
      </c>
      <c r="D26" s="23">
        <v>20201</v>
      </c>
      <c r="E26" s="13" t="s">
        <v>40</v>
      </c>
      <c r="F26" s="13">
        <v>102</v>
      </c>
      <c r="G26" s="13">
        <v>1</v>
      </c>
      <c r="H26" s="13">
        <v>102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</row>
    <row r="27" spans="1:37" ht="24">
      <c r="A27" s="18">
        <v>1220301</v>
      </c>
      <c r="B27" s="21">
        <v>1002</v>
      </c>
      <c r="C27" s="22">
        <v>41778</v>
      </c>
      <c r="D27" s="23">
        <v>81002</v>
      </c>
      <c r="E27" s="13" t="s">
        <v>45</v>
      </c>
      <c r="F27" s="13">
        <v>114</v>
      </c>
      <c r="G27" s="13">
        <v>1</v>
      </c>
      <c r="H27" s="13">
        <v>114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</row>
    <row r="28" spans="1:37" s="12" customFormat="1">
      <c r="A28" s="18">
        <v>1220301</v>
      </c>
      <c r="B28" s="21">
        <v>1003</v>
      </c>
      <c r="C28" s="22">
        <v>41778</v>
      </c>
      <c r="D28" s="23">
        <v>10103</v>
      </c>
      <c r="E28" s="13" t="s">
        <v>34</v>
      </c>
      <c r="F28" s="13">
        <v>102</v>
      </c>
      <c r="G28" s="13">
        <v>1</v>
      </c>
      <c r="H28" s="13">
        <v>102</v>
      </c>
      <c r="I28" s="16"/>
    </row>
    <row r="29" spans="1:37" s="12" customFormat="1" ht="24">
      <c r="A29" s="18">
        <v>1220301</v>
      </c>
      <c r="B29" s="21">
        <v>1003</v>
      </c>
      <c r="C29" s="22">
        <v>41778</v>
      </c>
      <c r="D29" s="23">
        <v>10101</v>
      </c>
      <c r="E29" s="13" t="s">
        <v>33</v>
      </c>
      <c r="F29" s="13">
        <v>130</v>
      </c>
      <c r="G29" s="13">
        <v>1</v>
      </c>
      <c r="H29" s="13">
        <v>130</v>
      </c>
      <c r="I29" s="16"/>
    </row>
    <row r="30" spans="1:37">
      <c r="A30" s="18">
        <v>1220301</v>
      </c>
      <c r="B30" s="21">
        <v>1004</v>
      </c>
      <c r="C30" s="22">
        <v>41779</v>
      </c>
      <c r="D30" s="23">
        <v>10202</v>
      </c>
      <c r="E30" s="13" t="s">
        <v>36</v>
      </c>
      <c r="F30" s="13">
        <v>178</v>
      </c>
      <c r="G30" s="13">
        <v>1</v>
      </c>
      <c r="H30" s="13">
        <v>178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</row>
    <row r="31" spans="1:37" ht="24">
      <c r="A31" s="18">
        <v>1220301</v>
      </c>
      <c r="B31" s="21">
        <v>1004</v>
      </c>
      <c r="C31" s="22">
        <v>41779</v>
      </c>
      <c r="D31" s="23">
        <v>10235</v>
      </c>
      <c r="E31" s="13" t="s">
        <v>37</v>
      </c>
      <c r="F31" s="13">
        <v>114</v>
      </c>
      <c r="G31" s="13">
        <v>1</v>
      </c>
      <c r="H31" s="13">
        <v>114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</row>
    <row r="32" spans="1:37" ht="24">
      <c r="A32" s="18">
        <v>1220301</v>
      </c>
      <c r="B32" s="21">
        <v>1004</v>
      </c>
      <c r="C32" s="22">
        <v>41779</v>
      </c>
      <c r="D32" s="23">
        <v>41201</v>
      </c>
      <c r="E32" s="13" t="s">
        <v>43</v>
      </c>
      <c r="F32" s="13">
        <v>115</v>
      </c>
      <c r="G32" s="13">
        <v>1</v>
      </c>
      <c r="H32" s="13">
        <v>115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1:37" ht="24">
      <c r="A33" s="18">
        <v>1220302</v>
      </c>
      <c r="B33" s="21">
        <v>1001</v>
      </c>
      <c r="C33" s="22">
        <v>41778</v>
      </c>
      <c r="D33" s="23">
        <v>10232</v>
      </c>
      <c r="E33" s="13" t="s">
        <v>38</v>
      </c>
      <c r="F33" s="13">
        <v>184</v>
      </c>
      <c r="G33" s="13">
        <v>2</v>
      </c>
      <c r="H33" s="13">
        <v>368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</row>
    <row r="34" spans="1:37" s="12" customFormat="1">
      <c r="A34" s="18">
        <v>1220302</v>
      </c>
      <c r="B34" s="21">
        <v>1001</v>
      </c>
      <c r="C34" s="22">
        <v>41778</v>
      </c>
      <c r="D34" s="23">
        <v>10201</v>
      </c>
      <c r="E34" s="13" t="s">
        <v>35</v>
      </c>
      <c r="F34" s="13">
        <v>238</v>
      </c>
      <c r="G34" s="13">
        <v>2</v>
      </c>
      <c r="H34" s="13">
        <v>476</v>
      </c>
      <c r="I34" s="16"/>
    </row>
    <row r="35" spans="1:37" s="12" customFormat="1" ht="24">
      <c r="A35" s="18">
        <v>1220302</v>
      </c>
      <c r="B35" s="21">
        <v>1002</v>
      </c>
      <c r="C35" s="22">
        <v>41778</v>
      </c>
      <c r="D35" s="23">
        <v>90102</v>
      </c>
      <c r="E35" s="13" t="s">
        <v>44</v>
      </c>
      <c r="F35" s="13">
        <v>145</v>
      </c>
      <c r="G35" s="13">
        <v>1</v>
      </c>
      <c r="H35" s="13">
        <v>145</v>
      </c>
      <c r="I35" s="16"/>
    </row>
    <row r="36" spans="1:37" ht="24">
      <c r="A36" s="18">
        <v>1220303</v>
      </c>
      <c r="B36" s="21">
        <v>1002</v>
      </c>
      <c r="C36" s="22">
        <v>41778</v>
      </c>
      <c r="D36" s="23">
        <v>10235</v>
      </c>
      <c r="E36" s="13" t="s">
        <v>37</v>
      </c>
      <c r="F36" s="13">
        <v>114</v>
      </c>
      <c r="G36" s="13">
        <v>1</v>
      </c>
      <c r="H36" s="13">
        <v>114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</row>
    <row r="37" spans="1:37" s="12" customFormat="1" ht="24">
      <c r="A37" s="18">
        <v>1220303</v>
      </c>
      <c r="B37" s="21">
        <v>1002</v>
      </c>
      <c r="C37" s="22">
        <v>41778</v>
      </c>
      <c r="D37" s="23">
        <v>10232</v>
      </c>
      <c r="E37" s="13" t="s">
        <v>38</v>
      </c>
      <c r="F37" s="13">
        <v>184</v>
      </c>
      <c r="G37" s="13">
        <v>1</v>
      </c>
      <c r="H37" s="13">
        <v>184</v>
      </c>
    </row>
    <row r="39" spans="1:37" ht="12" customHeight="1">
      <c r="A39" s="58" t="s">
        <v>6</v>
      </c>
      <c r="B39" s="59"/>
      <c r="C39" s="60"/>
    </row>
    <row r="40" spans="1:37" ht="24">
      <c r="A40" s="19" t="s">
        <v>59</v>
      </c>
      <c r="B40" s="11" t="s">
        <v>7</v>
      </c>
      <c r="C40" s="11" t="s">
        <v>27</v>
      </c>
    </row>
    <row r="41" spans="1:37" ht="24">
      <c r="A41" s="19">
        <v>1001404</v>
      </c>
      <c r="B41" s="13" t="s">
        <v>50</v>
      </c>
      <c r="C41" s="13" t="s">
        <v>53</v>
      </c>
    </row>
    <row r="42" spans="1:37">
      <c r="A42" s="19">
        <v>2121403</v>
      </c>
      <c r="B42" s="13" t="s">
        <v>57</v>
      </c>
      <c r="C42" s="13" t="s">
        <v>58</v>
      </c>
    </row>
  </sheetData>
  <mergeCells count="5">
    <mergeCell ref="A39:C39"/>
    <mergeCell ref="G9:L9"/>
    <mergeCell ref="M9:O9"/>
    <mergeCell ref="A3:D3"/>
    <mergeCell ref="A9:F9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K58"/>
  <sheetViews>
    <sheetView workbookViewId="0">
      <selection sqref="A1:XFD2"/>
    </sheetView>
  </sheetViews>
  <sheetFormatPr defaultRowHeight="12"/>
  <cols>
    <col min="1" max="1" width="9" style="7"/>
    <col min="2" max="37" width="10.125" style="17" customWidth="1"/>
    <col min="38" max="16384" width="9" style="7"/>
  </cols>
  <sheetData>
    <row r="1" spans="1:37" ht="13.5">
      <c r="A1" s="5" t="s">
        <v>76</v>
      </c>
      <c r="B1" s="6"/>
      <c r="C1" s="6"/>
      <c r="D1" s="6"/>
      <c r="E1" s="6"/>
    </row>
    <row r="2" spans="1:37" customFormat="1" ht="13.5">
      <c r="A2" s="5" t="s">
        <v>77</v>
      </c>
      <c r="B2" s="6"/>
      <c r="C2" s="6"/>
      <c r="D2" s="6"/>
      <c r="E2" s="6"/>
    </row>
    <row r="3" spans="1:37">
      <c r="A3" s="53" t="s">
        <v>0</v>
      </c>
      <c r="B3" s="54"/>
      <c r="C3" s="54"/>
      <c r="D3" s="54"/>
    </row>
    <row r="4" spans="1:37" s="12" customFormat="1" ht="24">
      <c r="A4" s="18" t="s">
        <v>56</v>
      </c>
      <c r="B4" s="8" t="s">
        <v>1</v>
      </c>
      <c r="C4" s="8" t="s">
        <v>2</v>
      </c>
      <c r="D4" s="8" t="s">
        <v>3</v>
      </c>
    </row>
    <row r="5" spans="1:37" s="12" customFormat="1" ht="24">
      <c r="A5" s="18">
        <v>1220301</v>
      </c>
      <c r="B5" s="13" t="s">
        <v>29</v>
      </c>
      <c r="C5" s="13" t="s">
        <v>52</v>
      </c>
      <c r="D5" s="13" t="s">
        <v>30</v>
      </c>
    </row>
    <row r="6" spans="1:37" s="12" customFormat="1" ht="24">
      <c r="A6" s="18">
        <v>1220302</v>
      </c>
      <c r="B6" s="13" t="s">
        <v>31</v>
      </c>
      <c r="C6" s="13" t="s">
        <v>54</v>
      </c>
      <c r="D6" s="13" t="s">
        <v>32</v>
      </c>
    </row>
    <row r="7" spans="1:37" s="12" customFormat="1" ht="24">
      <c r="A7" s="18">
        <v>1220303</v>
      </c>
      <c r="B7" s="13" t="s">
        <v>46</v>
      </c>
      <c r="C7" s="13" t="s">
        <v>55</v>
      </c>
      <c r="D7" s="13" t="s">
        <v>47</v>
      </c>
    </row>
    <row r="8" spans="1:37" s="12" customFormat="1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 s="12" customFormat="1" ht="13.5" customHeight="1">
      <c r="A9" s="55" t="s">
        <v>8</v>
      </c>
      <c r="B9" s="56"/>
      <c r="C9" s="56"/>
      <c r="D9" s="56"/>
      <c r="E9" s="56"/>
      <c r="F9" s="57"/>
      <c r="G9" s="33"/>
      <c r="H9" s="33"/>
      <c r="I9" s="33"/>
      <c r="J9" s="33"/>
      <c r="K9" s="33"/>
      <c r="L9" s="34"/>
      <c r="M9" s="35" t="s">
        <v>23</v>
      </c>
      <c r="N9" s="35"/>
      <c r="O9" s="35"/>
      <c r="P9" s="20" t="s">
        <v>60</v>
      </c>
      <c r="Q9" s="16"/>
    </row>
    <row r="10" spans="1:37" s="12" customFormat="1" ht="24">
      <c r="A10" s="18" t="s">
        <v>56</v>
      </c>
      <c r="B10" s="9" t="s">
        <v>17</v>
      </c>
      <c r="C10" s="9" t="s">
        <v>9</v>
      </c>
      <c r="D10" s="9" t="s">
        <v>10</v>
      </c>
      <c r="E10" s="9" t="s">
        <v>4</v>
      </c>
      <c r="F10" s="9" t="s">
        <v>5</v>
      </c>
      <c r="G10" s="9" t="s">
        <v>14</v>
      </c>
      <c r="H10" s="9" t="s">
        <v>15</v>
      </c>
      <c r="I10" s="9" t="s">
        <v>16</v>
      </c>
      <c r="J10" s="9" t="s">
        <v>18</v>
      </c>
      <c r="K10" s="9" t="s">
        <v>19</v>
      </c>
      <c r="L10" s="9" t="s">
        <v>22</v>
      </c>
      <c r="M10" s="10" t="s">
        <v>62</v>
      </c>
      <c r="N10" s="10" t="s">
        <v>24</v>
      </c>
      <c r="O10" s="10" t="s">
        <v>25</v>
      </c>
      <c r="P10" s="19" t="s">
        <v>59</v>
      </c>
      <c r="Q10" s="16"/>
    </row>
    <row r="11" spans="1:37" s="12" customFormat="1">
      <c r="A11" s="18">
        <v>1220301</v>
      </c>
      <c r="B11" s="21">
        <v>1001</v>
      </c>
      <c r="C11" s="22">
        <v>41778</v>
      </c>
      <c r="D11" s="15">
        <v>0.30208333333333331</v>
      </c>
      <c r="E11" s="13">
        <v>3</v>
      </c>
      <c r="F11" s="13">
        <v>101</v>
      </c>
      <c r="G11" s="13">
        <v>374</v>
      </c>
      <c r="H11" s="13">
        <v>29</v>
      </c>
      <c r="I11" s="13">
        <v>403</v>
      </c>
      <c r="J11" s="13">
        <v>403</v>
      </c>
      <c r="K11" s="13">
        <v>0</v>
      </c>
      <c r="L11" s="13">
        <v>3</v>
      </c>
      <c r="M11" s="13">
        <v>1</v>
      </c>
      <c r="N11" s="13" t="s">
        <v>48</v>
      </c>
      <c r="O11" s="13">
        <v>26</v>
      </c>
      <c r="P11" s="19">
        <v>1001404</v>
      </c>
      <c r="Q11" s="16"/>
    </row>
    <row r="12" spans="1:37" s="12" customFormat="1">
      <c r="A12" s="18">
        <v>1220301</v>
      </c>
      <c r="B12" s="21">
        <v>1002</v>
      </c>
      <c r="C12" s="22">
        <v>41778</v>
      </c>
      <c r="D12" s="15">
        <v>0.30208333333333331</v>
      </c>
      <c r="E12" s="13">
        <v>1</v>
      </c>
      <c r="F12" s="13">
        <v>102</v>
      </c>
      <c r="G12" s="13">
        <v>547</v>
      </c>
      <c r="H12" s="13">
        <v>43</v>
      </c>
      <c r="I12" s="13">
        <v>590</v>
      </c>
      <c r="J12" s="13">
        <v>600</v>
      </c>
      <c r="K12" s="13">
        <v>10</v>
      </c>
      <c r="L12" s="13">
        <v>4</v>
      </c>
      <c r="M12" s="13">
        <v>2</v>
      </c>
      <c r="N12" s="13" t="s">
        <v>49</v>
      </c>
      <c r="O12" s="13">
        <v>29</v>
      </c>
      <c r="P12" s="19">
        <v>1001404</v>
      </c>
      <c r="Q12" s="16"/>
    </row>
    <row r="13" spans="1:37">
      <c r="A13" s="18">
        <v>1220301</v>
      </c>
      <c r="B13" s="21">
        <v>1003</v>
      </c>
      <c r="C13" s="22">
        <v>41778</v>
      </c>
      <c r="D13" s="15">
        <v>0.33333333333333331</v>
      </c>
      <c r="E13" s="13">
        <v>3</v>
      </c>
      <c r="F13" s="13">
        <v>101</v>
      </c>
      <c r="G13" s="13">
        <v>232</v>
      </c>
      <c r="H13" s="13">
        <v>18</v>
      </c>
      <c r="I13" s="13">
        <v>250</v>
      </c>
      <c r="J13" s="13">
        <v>250</v>
      </c>
      <c r="K13" s="13">
        <v>0</v>
      </c>
      <c r="L13" s="13">
        <v>2</v>
      </c>
      <c r="M13" s="13">
        <v>2</v>
      </c>
      <c r="N13" s="13" t="s">
        <v>49</v>
      </c>
      <c r="O13" s="13">
        <v>39</v>
      </c>
      <c r="P13" s="19">
        <v>1001404</v>
      </c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</row>
    <row r="14" spans="1:37">
      <c r="A14" s="18">
        <v>1220301</v>
      </c>
      <c r="B14" s="21">
        <v>1004</v>
      </c>
      <c r="C14" s="22">
        <v>41779</v>
      </c>
      <c r="D14" s="15">
        <v>0.34375</v>
      </c>
      <c r="E14" s="13">
        <v>3</v>
      </c>
      <c r="F14" s="13">
        <v>101</v>
      </c>
      <c r="G14" s="13">
        <v>407</v>
      </c>
      <c r="H14" s="13">
        <v>32</v>
      </c>
      <c r="I14" s="13">
        <v>439</v>
      </c>
      <c r="J14" s="13">
        <v>500</v>
      </c>
      <c r="K14" s="13">
        <v>61</v>
      </c>
      <c r="L14" s="13">
        <v>3</v>
      </c>
      <c r="M14" s="13">
        <v>1</v>
      </c>
      <c r="N14" s="13" t="s">
        <v>48</v>
      </c>
      <c r="O14" s="13">
        <v>29</v>
      </c>
      <c r="P14" s="19">
        <v>1001404</v>
      </c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</row>
    <row r="15" spans="1:37">
      <c r="A15" s="18">
        <v>1220302</v>
      </c>
      <c r="B15" s="21">
        <v>1001</v>
      </c>
      <c r="C15" s="22">
        <v>41778</v>
      </c>
      <c r="D15" s="15">
        <v>0.30694444444444441</v>
      </c>
      <c r="E15" s="13">
        <v>1</v>
      </c>
      <c r="F15" s="13">
        <v>101</v>
      </c>
      <c r="G15" s="13">
        <v>844</v>
      </c>
      <c r="H15" s="13">
        <v>67</v>
      </c>
      <c r="I15" s="13">
        <v>911</v>
      </c>
      <c r="J15" s="13">
        <v>1000</v>
      </c>
      <c r="K15" s="13">
        <v>89</v>
      </c>
      <c r="L15" s="13">
        <v>2</v>
      </c>
      <c r="M15" s="13">
        <v>2</v>
      </c>
      <c r="N15" s="13" t="s">
        <v>49</v>
      </c>
      <c r="O15" s="13">
        <v>33</v>
      </c>
      <c r="P15" s="19">
        <v>1001404</v>
      </c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>
      <c r="A16" s="18">
        <v>1220302</v>
      </c>
      <c r="B16" s="21">
        <v>1002</v>
      </c>
      <c r="C16" s="22">
        <v>41778</v>
      </c>
      <c r="D16" s="15">
        <v>0.32291666666666669</v>
      </c>
      <c r="E16" s="13">
        <v>1</v>
      </c>
      <c r="F16" s="13">
        <v>101</v>
      </c>
      <c r="G16" s="13">
        <v>145</v>
      </c>
      <c r="H16" s="13">
        <v>11</v>
      </c>
      <c r="I16" s="13">
        <v>156</v>
      </c>
      <c r="J16" s="13">
        <v>170</v>
      </c>
      <c r="K16" s="13">
        <v>14</v>
      </c>
      <c r="L16" s="13">
        <v>1</v>
      </c>
      <c r="M16" s="13">
        <v>1</v>
      </c>
      <c r="N16" s="13" t="s">
        <v>48</v>
      </c>
      <c r="O16" s="13">
        <v>49</v>
      </c>
      <c r="P16" s="19">
        <v>1001404</v>
      </c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>
      <c r="A17" s="18">
        <v>1220303</v>
      </c>
      <c r="B17" s="21">
        <v>1002</v>
      </c>
      <c r="C17" s="22">
        <v>41778</v>
      </c>
      <c r="D17" s="15">
        <v>0.3125</v>
      </c>
      <c r="E17" s="13">
        <v>1</v>
      </c>
      <c r="F17" s="13">
        <v>101</v>
      </c>
      <c r="G17" s="13">
        <v>298</v>
      </c>
      <c r="H17" s="13">
        <v>23</v>
      </c>
      <c r="I17" s="13">
        <v>321</v>
      </c>
      <c r="J17" s="13">
        <v>321</v>
      </c>
      <c r="K17" s="13">
        <v>0</v>
      </c>
      <c r="L17" s="13">
        <v>2</v>
      </c>
      <c r="M17" s="13">
        <v>1</v>
      </c>
      <c r="N17" s="13" t="s">
        <v>48</v>
      </c>
      <c r="O17" s="13">
        <v>29</v>
      </c>
      <c r="P17" s="19">
        <v>2121403</v>
      </c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</row>
    <row r="18" spans="1:37">
      <c r="A18" s="64"/>
      <c r="B18" s="64"/>
      <c r="C18" s="64"/>
      <c r="D18" s="64"/>
      <c r="E18" s="64"/>
      <c r="F18" s="64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7">
      <c r="A19" s="65" t="s">
        <v>65</v>
      </c>
      <c r="B19" s="62"/>
      <c r="C19" s="62"/>
      <c r="D19" s="62"/>
      <c r="E19" s="62"/>
      <c r="F19" s="62"/>
      <c r="G19" s="66"/>
      <c r="H19" s="66"/>
      <c r="I19" s="6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7" s="12" customFormat="1" ht="24">
      <c r="A20" s="18" t="s">
        <v>56</v>
      </c>
      <c r="B20" s="9" t="s">
        <v>17</v>
      </c>
      <c r="C20" s="9" t="s">
        <v>9</v>
      </c>
      <c r="D20" s="23" t="s">
        <v>11</v>
      </c>
      <c r="E20" s="9" t="s">
        <v>20</v>
      </c>
      <c r="F20" s="9" t="s">
        <v>21</v>
      </c>
      <c r="G20" s="67"/>
      <c r="H20" s="67"/>
    </row>
    <row r="21" spans="1:37" s="12" customFormat="1">
      <c r="A21" s="18">
        <v>1220301</v>
      </c>
      <c r="B21" s="21">
        <v>1001</v>
      </c>
      <c r="C21" s="22">
        <v>41778</v>
      </c>
      <c r="D21" s="23">
        <v>10101</v>
      </c>
      <c r="E21" s="13">
        <v>1</v>
      </c>
      <c r="F21" s="13">
        <v>130</v>
      </c>
      <c r="G21" s="16"/>
    </row>
    <row r="22" spans="1:37" s="12" customFormat="1">
      <c r="A22" s="18">
        <v>1220301</v>
      </c>
      <c r="B22" s="21">
        <v>1001</v>
      </c>
      <c r="C22" s="22">
        <v>41778</v>
      </c>
      <c r="D22" s="23">
        <v>20304</v>
      </c>
      <c r="E22" s="13">
        <v>1</v>
      </c>
      <c r="F22" s="13">
        <v>128</v>
      </c>
      <c r="G22" s="16"/>
    </row>
    <row r="23" spans="1:37">
      <c r="A23" s="18">
        <v>1220301</v>
      </c>
      <c r="B23" s="21">
        <v>1001</v>
      </c>
      <c r="C23" s="22">
        <v>41778</v>
      </c>
      <c r="D23" s="23">
        <v>41103</v>
      </c>
      <c r="E23" s="13">
        <v>1</v>
      </c>
      <c r="F23" s="13">
        <v>116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</row>
    <row r="24" spans="1:37">
      <c r="A24" s="18">
        <v>1220301</v>
      </c>
      <c r="B24" s="21">
        <v>1002</v>
      </c>
      <c r="C24" s="22">
        <v>41778</v>
      </c>
      <c r="D24" s="23">
        <v>10201</v>
      </c>
      <c r="E24" s="13">
        <v>1</v>
      </c>
      <c r="F24" s="13">
        <v>238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</row>
    <row r="25" spans="1:37">
      <c r="A25" s="18">
        <v>1220301</v>
      </c>
      <c r="B25" s="21">
        <v>1002</v>
      </c>
      <c r="C25" s="22">
        <v>41778</v>
      </c>
      <c r="D25" s="23">
        <v>40201</v>
      </c>
      <c r="E25" s="13">
        <v>1</v>
      </c>
      <c r="F25" s="13">
        <v>93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</row>
    <row r="26" spans="1:37">
      <c r="A26" s="18">
        <v>1220301</v>
      </c>
      <c r="B26" s="21">
        <v>1002</v>
      </c>
      <c r="C26" s="22">
        <v>41778</v>
      </c>
      <c r="D26" s="23">
        <v>20201</v>
      </c>
      <c r="E26" s="13">
        <v>1</v>
      </c>
      <c r="F26" s="13">
        <v>102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</row>
    <row r="27" spans="1:37">
      <c r="A27" s="18">
        <v>1220301</v>
      </c>
      <c r="B27" s="21">
        <v>1002</v>
      </c>
      <c r="C27" s="22">
        <v>41778</v>
      </c>
      <c r="D27" s="23">
        <v>81002</v>
      </c>
      <c r="E27" s="13">
        <v>1</v>
      </c>
      <c r="F27" s="13">
        <v>114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</row>
    <row r="28" spans="1:37" s="12" customFormat="1">
      <c r="A28" s="18">
        <v>1220301</v>
      </c>
      <c r="B28" s="21">
        <v>1003</v>
      </c>
      <c r="C28" s="22">
        <v>41778</v>
      </c>
      <c r="D28" s="23">
        <v>10103</v>
      </c>
      <c r="E28" s="13">
        <v>1</v>
      </c>
      <c r="F28" s="13">
        <v>102</v>
      </c>
      <c r="G28" s="16"/>
    </row>
    <row r="29" spans="1:37" s="12" customFormat="1">
      <c r="A29" s="18">
        <v>1220301</v>
      </c>
      <c r="B29" s="21">
        <v>1003</v>
      </c>
      <c r="C29" s="22">
        <v>41778</v>
      </c>
      <c r="D29" s="23">
        <v>10101</v>
      </c>
      <c r="E29" s="13">
        <v>1</v>
      </c>
      <c r="F29" s="13">
        <v>130</v>
      </c>
      <c r="G29" s="16"/>
    </row>
    <row r="30" spans="1:37">
      <c r="A30" s="18">
        <v>1220301</v>
      </c>
      <c r="B30" s="21">
        <v>1004</v>
      </c>
      <c r="C30" s="22">
        <v>41779</v>
      </c>
      <c r="D30" s="23">
        <v>10202</v>
      </c>
      <c r="E30" s="13">
        <v>1</v>
      </c>
      <c r="F30" s="13">
        <v>178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</row>
    <row r="31" spans="1:37">
      <c r="A31" s="18">
        <v>1220301</v>
      </c>
      <c r="B31" s="21">
        <v>1004</v>
      </c>
      <c r="C31" s="22">
        <v>41779</v>
      </c>
      <c r="D31" s="23">
        <v>10235</v>
      </c>
      <c r="E31" s="13">
        <v>1</v>
      </c>
      <c r="F31" s="13">
        <v>114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</row>
    <row r="32" spans="1:37">
      <c r="A32" s="18">
        <v>1220301</v>
      </c>
      <c r="B32" s="21">
        <v>1004</v>
      </c>
      <c r="C32" s="22">
        <v>41779</v>
      </c>
      <c r="D32" s="23">
        <v>41201</v>
      </c>
      <c r="E32" s="13">
        <v>1</v>
      </c>
      <c r="F32" s="13">
        <v>115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1:37">
      <c r="A33" s="18">
        <v>1220302</v>
      </c>
      <c r="B33" s="21">
        <v>1001</v>
      </c>
      <c r="C33" s="22">
        <v>41778</v>
      </c>
      <c r="D33" s="23">
        <v>10232</v>
      </c>
      <c r="E33" s="13">
        <v>2</v>
      </c>
      <c r="F33" s="13">
        <v>368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</row>
    <row r="34" spans="1:37" s="12" customFormat="1">
      <c r="A34" s="18">
        <v>1220302</v>
      </c>
      <c r="B34" s="21">
        <v>1001</v>
      </c>
      <c r="C34" s="22">
        <v>41778</v>
      </c>
      <c r="D34" s="23">
        <v>10201</v>
      </c>
      <c r="E34" s="13">
        <v>2</v>
      </c>
      <c r="F34" s="13">
        <v>476</v>
      </c>
      <c r="G34" s="16"/>
    </row>
    <row r="35" spans="1:37" s="12" customFormat="1">
      <c r="A35" s="18">
        <v>1220302</v>
      </c>
      <c r="B35" s="21">
        <v>1002</v>
      </c>
      <c r="C35" s="22">
        <v>41778</v>
      </c>
      <c r="D35" s="23">
        <v>90102</v>
      </c>
      <c r="E35" s="13">
        <v>1</v>
      </c>
      <c r="F35" s="13">
        <v>145</v>
      </c>
      <c r="G35" s="16"/>
    </row>
    <row r="36" spans="1:37">
      <c r="A36" s="18">
        <v>1220303</v>
      </c>
      <c r="B36" s="21">
        <v>1002</v>
      </c>
      <c r="C36" s="22">
        <v>41778</v>
      </c>
      <c r="D36" s="23">
        <v>10235</v>
      </c>
      <c r="E36" s="13">
        <v>1</v>
      </c>
      <c r="F36" s="13">
        <v>114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</row>
    <row r="37" spans="1:37" s="12" customFormat="1">
      <c r="A37" s="18">
        <v>1220303</v>
      </c>
      <c r="B37" s="21">
        <v>1002</v>
      </c>
      <c r="C37" s="22">
        <v>41778</v>
      </c>
      <c r="D37" s="23">
        <v>10232</v>
      </c>
      <c r="E37" s="13">
        <v>1</v>
      </c>
      <c r="F37" s="13">
        <v>184</v>
      </c>
    </row>
    <row r="39" spans="1:37">
      <c r="A39" s="28" t="s">
        <v>64</v>
      </c>
      <c r="AK39" s="7"/>
    </row>
    <row r="40" spans="1:37" s="12" customFormat="1">
      <c r="A40" s="23" t="s">
        <v>11</v>
      </c>
      <c r="B40" s="9" t="s">
        <v>12</v>
      </c>
      <c r="C40" s="9" t="s">
        <v>13</v>
      </c>
      <c r="D40" s="16"/>
    </row>
    <row r="41" spans="1:37" s="12" customFormat="1" ht="24">
      <c r="A41" s="23">
        <v>10101</v>
      </c>
      <c r="B41" s="13" t="s">
        <v>33</v>
      </c>
      <c r="C41" s="13">
        <v>130</v>
      </c>
      <c r="D41" s="16"/>
    </row>
    <row r="42" spans="1:37" s="12" customFormat="1">
      <c r="A42" s="23">
        <v>10103</v>
      </c>
      <c r="B42" s="13" t="s">
        <v>34</v>
      </c>
      <c r="C42" s="13">
        <v>102</v>
      </c>
      <c r="D42" s="16"/>
    </row>
    <row r="43" spans="1:37">
      <c r="A43" s="23">
        <v>10201</v>
      </c>
      <c r="B43" s="13" t="s">
        <v>35</v>
      </c>
      <c r="C43" s="13">
        <v>238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</row>
    <row r="44" spans="1:37">
      <c r="A44" s="23">
        <v>10202</v>
      </c>
      <c r="B44" s="13" t="s">
        <v>36</v>
      </c>
      <c r="C44" s="13">
        <v>178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</row>
    <row r="45" spans="1:37" ht="24">
      <c r="A45" s="23">
        <v>10232</v>
      </c>
      <c r="B45" s="13" t="s">
        <v>38</v>
      </c>
      <c r="C45" s="13">
        <v>184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</row>
    <row r="46" spans="1:37" ht="24">
      <c r="A46" s="23">
        <v>10235</v>
      </c>
      <c r="B46" s="13" t="s">
        <v>37</v>
      </c>
      <c r="C46" s="13">
        <v>114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</row>
    <row r="47" spans="1:37" ht="24">
      <c r="A47" s="23">
        <v>20201</v>
      </c>
      <c r="B47" s="13" t="s">
        <v>40</v>
      </c>
      <c r="C47" s="13">
        <v>102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</row>
    <row r="48" spans="1:37" s="12" customFormat="1">
      <c r="A48" s="23">
        <v>20304</v>
      </c>
      <c r="B48" s="13" t="s">
        <v>41</v>
      </c>
      <c r="C48" s="13">
        <v>128</v>
      </c>
      <c r="D48" s="16"/>
    </row>
    <row r="49" spans="1:37" s="12" customFormat="1">
      <c r="A49" s="23">
        <v>40201</v>
      </c>
      <c r="B49" s="13" t="s">
        <v>39</v>
      </c>
      <c r="C49" s="13">
        <v>93</v>
      </c>
      <c r="D49" s="16"/>
    </row>
    <row r="50" spans="1:37" ht="24">
      <c r="A50" s="23">
        <v>41103</v>
      </c>
      <c r="B50" s="13" t="s">
        <v>42</v>
      </c>
      <c r="C50" s="13">
        <v>116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</row>
    <row r="51" spans="1:37" ht="24">
      <c r="A51" s="23">
        <v>41201</v>
      </c>
      <c r="B51" s="13" t="s">
        <v>43</v>
      </c>
      <c r="C51" s="13">
        <v>115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</row>
    <row r="52" spans="1:37" ht="24">
      <c r="A52" s="23">
        <v>81002</v>
      </c>
      <c r="B52" s="13" t="s">
        <v>45</v>
      </c>
      <c r="C52" s="13">
        <v>114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</row>
    <row r="53" spans="1:37" ht="24">
      <c r="A53" s="23">
        <v>90102</v>
      </c>
      <c r="B53" s="13" t="s">
        <v>44</v>
      </c>
      <c r="C53" s="13">
        <v>145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</row>
    <row r="54" spans="1:37" s="12" customFormat="1" ht="13.5">
      <c r="A54"/>
      <c r="B54"/>
      <c r="C54"/>
      <c r="D54" s="16"/>
    </row>
    <row r="55" spans="1:37" ht="12" customHeight="1">
      <c r="A55" s="40" t="s">
        <v>6</v>
      </c>
      <c r="B55" s="41"/>
      <c r="C55" s="42"/>
    </row>
    <row r="56" spans="1:37" ht="24">
      <c r="A56" s="19" t="s">
        <v>59</v>
      </c>
      <c r="B56" s="11" t="s">
        <v>7</v>
      </c>
      <c r="C56" s="11" t="s">
        <v>27</v>
      </c>
    </row>
    <row r="57" spans="1:37" ht="24">
      <c r="A57" s="19">
        <v>1001404</v>
      </c>
      <c r="B57" s="13" t="s">
        <v>50</v>
      </c>
      <c r="C57" s="13" t="s">
        <v>53</v>
      </c>
    </row>
    <row r="58" spans="1:37">
      <c r="A58" s="19">
        <v>2121403</v>
      </c>
      <c r="B58" s="13" t="s">
        <v>57</v>
      </c>
      <c r="C58" s="13" t="s">
        <v>58</v>
      </c>
    </row>
  </sheetData>
  <mergeCells count="5">
    <mergeCell ref="A3:D3"/>
    <mergeCell ref="A9:F9"/>
    <mergeCell ref="G9:L9"/>
    <mergeCell ref="M9:O9"/>
    <mergeCell ref="A55:C55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K63"/>
  <sheetViews>
    <sheetView tabSelected="1" topLeftCell="A46" workbookViewId="0">
      <selection activeCell="A3" sqref="A3:D3"/>
    </sheetView>
  </sheetViews>
  <sheetFormatPr defaultRowHeight="12"/>
  <cols>
    <col min="1" max="1" width="9" style="7"/>
    <col min="2" max="36" width="10.125" style="17" customWidth="1"/>
    <col min="37" max="16384" width="9" style="7"/>
  </cols>
  <sheetData>
    <row r="1" spans="1:37" ht="13.5">
      <c r="A1" s="5" t="s">
        <v>78</v>
      </c>
      <c r="B1" s="6"/>
      <c r="C1" s="6"/>
      <c r="D1" s="6"/>
      <c r="E1" s="6"/>
      <c r="AK1" s="17"/>
    </row>
    <row r="2" spans="1:37" customFormat="1" ht="13.5">
      <c r="A2" s="5" t="s">
        <v>79</v>
      </c>
      <c r="B2" s="6"/>
      <c r="C2" s="6"/>
      <c r="D2" s="6"/>
      <c r="E2" s="6"/>
    </row>
    <row r="3" spans="1:37">
      <c r="A3" s="43" t="s">
        <v>0</v>
      </c>
      <c r="B3" s="44"/>
      <c r="C3" s="44"/>
      <c r="D3" s="44"/>
    </row>
    <row r="4" spans="1:37" s="12" customFormat="1" ht="24">
      <c r="A4" s="8" t="s">
        <v>56</v>
      </c>
      <c r="B4" s="8" t="s">
        <v>1</v>
      </c>
      <c r="C4" s="8" t="s">
        <v>2</v>
      </c>
      <c r="D4" s="8" t="s">
        <v>3</v>
      </c>
    </row>
    <row r="5" spans="1:37" s="12" customFormat="1" ht="24">
      <c r="A5" s="13">
        <v>1220301</v>
      </c>
      <c r="B5" s="13" t="s">
        <v>29</v>
      </c>
      <c r="C5" s="13" t="s">
        <v>52</v>
      </c>
      <c r="D5" s="13" t="s">
        <v>30</v>
      </c>
    </row>
    <row r="6" spans="1:37" s="12" customFormat="1" ht="24">
      <c r="A6" s="13">
        <v>1220302</v>
      </c>
      <c r="B6" s="13" t="s">
        <v>31</v>
      </c>
      <c r="C6" s="13" t="s">
        <v>54</v>
      </c>
      <c r="D6" s="13" t="s">
        <v>32</v>
      </c>
    </row>
    <row r="7" spans="1:37" s="12" customFormat="1" ht="24">
      <c r="A7" s="13">
        <v>1220303</v>
      </c>
      <c r="B7" s="13" t="s">
        <v>46</v>
      </c>
      <c r="C7" s="13" t="s">
        <v>55</v>
      </c>
      <c r="D7" s="13" t="s">
        <v>47</v>
      </c>
    </row>
    <row r="8" spans="1:37" s="12" customFormat="1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</row>
    <row r="9" spans="1:37" s="12" customFormat="1">
      <c r="A9" s="29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</row>
    <row r="10" spans="1:37" s="12" customFormat="1" ht="24">
      <c r="A10" s="18" t="s">
        <v>56</v>
      </c>
      <c r="B10" s="9" t="s">
        <v>17</v>
      </c>
      <c r="C10" s="9" t="s">
        <v>9</v>
      </c>
      <c r="D10" s="9" t="s">
        <v>10</v>
      </c>
      <c r="E10" s="9" t="s">
        <v>4</v>
      </c>
      <c r="F10" s="9" t="s">
        <v>5</v>
      </c>
      <c r="G10" s="9" t="s">
        <v>14</v>
      </c>
      <c r="H10" s="9" t="s">
        <v>15</v>
      </c>
      <c r="I10" s="9" t="s">
        <v>16</v>
      </c>
      <c r="J10" s="9" t="s">
        <v>18</v>
      </c>
      <c r="K10" s="9" t="s">
        <v>19</v>
      </c>
      <c r="L10" s="9" t="s">
        <v>22</v>
      </c>
      <c r="M10" s="10" t="s">
        <v>62</v>
      </c>
      <c r="N10" s="10" t="s">
        <v>25</v>
      </c>
      <c r="O10" s="19" t="s">
        <v>59</v>
      </c>
      <c r="P10" s="16"/>
    </row>
    <row r="11" spans="1:37" s="12" customFormat="1">
      <c r="A11" s="18">
        <v>1220301</v>
      </c>
      <c r="B11" s="21">
        <v>1001</v>
      </c>
      <c r="C11" s="22">
        <v>41778</v>
      </c>
      <c r="D11" s="15">
        <v>0.30208333333333331</v>
      </c>
      <c r="E11" s="13">
        <v>3</v>
      </c>
      <c r="F11" s="13">
        <v>101</v>
      </c>
      <c r="G11" s="13">
        <v>374</v>
      </c>
      <c r="H11" s="13">
        <v>29</v>
      </c>
      <c r="I11" s="13">
        <v>403</v>
      </c>
      <c r="J11" s="13">
        <v>403</v>
      </c>
      <c r="K11" s="13">
        <v>0</v>
      </c>
      <c r="L11" s="13">
        <v>3</v>
      </c>
      <c r="M11" s="13">
        <v>1</v>
      </c>
      <c r="N11" s="13">
        <v>26</v>
      </c>
      <c r="O11" s="19">
        <v>1001404</v>
      </c>
      <c r="P11" s="16"/>
    </row>
    <row r="12" spans="1:37" s="12" customFormat="1">
      <c r="A12" s="18">
        <v>1220301</v>
      </c>
      <c r="B12" s="21">
        <v>1002</v>
      </c>
      <c r="C12" s="22">
        <v>41778</v>
      </c>
      <c r="D12" s="15">
        <v>0.30208333333333331</v>
      </c>
      <c r="E12" s="13">
        <v>1</v>
      </c>
      <c r="F12" s="13">
        <v>102</v>
      </c>
      <c r="G12" s="13">
        <v>547</v>
      </c>
      <c r="H12" s="13">
        <v>43</v>
      </c>
      <c r="I12" s="13">
        <v>590</v>
      </c>
      <c r="J12" s="13">
        <v>600</v>
      </c>
      <c r="K12" s="13">
        <v>10</v>
      </c>
      <c r="L12" s="13">
        <v>4</v>
      </c>
      <c r="M12" s="13">
        <v>2</v>
      </c>
      <c r="N12" s="13">
        <v>29</v>
      </c>
      <c r="O12" s="19">
        <v>1001404</v>
      </c>
      <c r="P12" s="16"/>
    </row>
    <row r="13" spans="1:37">
      <c r="A13" s="18">
        <v>1220301</v>
      </c>
      <c r="B13" s="21">
        <v>1003</v>
      </c>
      <c r="C13" s="22">
        <v>41778</v>
      </c>
      <c r="D13" s="15">
        <v>0.33333333333333331</v>
      </c>
      <c r="E13" s="13">
        <v>3</v>
      </c>
      <c r="F13" s="13">
        <v>101</v>
      </c>
      <c r="G13" s="13">
        <v>232</v>
      </c>
      <c r="H13" s="13">
        <v>18</v>
      </c>
      <c r="I13" s="13">
        <v>250</v>
      </c>
      <c r="J13" s="13">
        <v>250</v>
      </c>
      <c r="K13" s="13">
        <v>0</v>
      </c>
      <c r="L13" s="13">
        <v>2</v>
      </c>
      <c r="M13" s="13">
        <v>2</v>
      </c>
      <c r="N13" s="13">
        <v>39</v>
      </c>
      <c r="O13" s="19">
        <v>1001404</v>
      </c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</row>
    <row r="14" spans="1:37">
      <c r="A14" s="18">
        <v>1220301</v>
      </c>
      <c r="B14" s="21">
        <v>1004</v>
      </c>
      <c r="C14" s="22">
        <v>41779</v>
      </c>
      <c r="D14" s="15">
        <v>0.34375</v>
      </c>
      <c r="E14" s="13">
        <v>3</v>
      </c>
      <c r="F14" s="13">
        <v>101</v>
      </c>
      <c r="G14" s="13">
        <v>407</v>
      </c>
      <c r="H14" s="13">
        <v>32</v>
      </c>
      <c r="I14" s="13">
        <v>439</v>
      </c>
      <c r="J14" s="13">
        <v>500</v>
      </c>
      <c r="K14" s="13">
        <v>61</v>
      </c>
      <c r="L14" s="13">
        <v>3</v>
      </c>
      <c r="M14" s="13">
        <v>1</v>
      </c>
      <c r="N14" s="13">
        <v>29</v>
      </c>
      <c r="O14" s="19">
        <v>1001404</v>
      </c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</row>
    <row r="15" spans="1:37">
      <c r="A15" s="18">
        <v>1220302</v>
      </c>
      <c r="B15" s="21">
        <v>1001</v>
      </c>
      <c r="C15" s="22">
        <v>41778</v>
      </c>
      <c r="D15" s="15">
        <v>0.30694444444444441</v>
      </c>
      <c r="E15" s="13">
        <v>1</v>
      </c>
      <c r="F15" s="13">
        <v>101</v>
      </c>
      <c r="G15" s="13">
        <v>844</v>
      </c>
      <c r="H15" s="13">
        <v>67</v>
      </c>
      <c r="I15" s="13">
        <v>911</v>
      </c>
      <c r="J15" s="13">
        <v>1000</v>
      </c>
      <c r="K15" s="13">
        <v>89</v>
      </c>
      <c r="L15" s="13">
        <v>2</v>
      </c>
      <c r="M15" s="13">
        <v>2</v>
      </c>
      <c r="N15" s="13">
        <v>33</v>
      </c>
      <c r="O15" s="19">
        <v>1001404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37">
      <c r="A16" s="18">
        <v>1220302</v>
      </c>
      <c r="B16" s="21">
        <v>1002</v>
      </c>
      <c r="C16" s="22">
        <v>41778</v>
      </c>
      <c r="D16" s="15">
        <v>0.32291666666666669</v>
      </c>
      <c r="E16" s="13">
        <v>1</v>
      </c>
      <c r="F16" s="13">
        <v>101</v>
      </c>
      <c r="G16" s="13">
        <v>145</v>
      </c>
      <c r="H16" s="13">
        <v>11</v>
      </c>
      <c r="I16" s="13">
        <v>156</v>
      </c>
      <c r="J16" s="13">
        <v>170</v>
      </c>
      <c r="K16" s="13">
        <v>14</v>
      </c>
      <c r="L16" s="13">
        <v>1</v>
      </c>
      <c r="M16" s="13">
        <v>1</v>
      </c>
      <c r="N16" s="13">
        <v>49</v>
      </c>
      <c r="O16" s="19">
        <v>1001404</v>
      </c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>
      <c r="A17" s="18">
        <v>1220303</v>
      </c>
      <c r="B17" s="21">
        <v>1002</v>
      </c>
      <c r="C17" s="22">
        <v>41778</v>
      </c>
      <c r="D17" s="15">
        <v>0.3125</v>
      </c>
      <c r="E17" s="13">
        <v>1</v>
      </c>
      <c r="F17" s="13">
        <v>101</v>
      </c>
      <c r="G17" s="13">
        <v>298</v>
      </c>
      <c r="H17" s="13">
        <v>23</v>
      </c>
      <c r="I17" s="13">
        <v>321</v>
      </c>
      <c r="J17" s="13">
        <v>321</v>
      </c>
      <c r="K17" s="13">
        <v>0</v>
      </c>
      <c r="L17" s="13">
        <v>2</v>
      </c>
      <c r="M17" s="13">
        <v>1</v>
      </c>
      <c r="N17" s="13">
        <v>29</v>
      </c>
      <c r="O17" s="19">
        <v>2121403</v>
      </c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</row>
    <row r="19" spans="1:36">
      <c r="A19" s="28" t="s">
        <v>65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</row>
    <row r="20" spans="1:36" s="12" customFormat="1" ht="24">
      <c r="A20" s="18" t="s">
        <v>56</v>
      </c>
      <c r="B20" s="9" t="s">
        <v>17</v>
      </c>
      <c r="C20" s="9" t="s">
        <v>9</v>
      </c>
      <c r="D20" s="23" t="s">
        <v>11</v>
      </c>
      <c r="E20" s="9" t="s">
        <v>20</v>
      </c>
      <c r="F20" s="9" t="s">
        <v>21</v>
      </c>
    </row>
    <row r="21" spans="1:36" s="12" customFormat="1">
      <c r="A21" s="18">
        <v>1220301</v>
      </c>
      <c r="B21" s="21">
        <v>1001</v>
      </c>
      <c r="C21" s="22">
        <v>41778</v>
      </c>
      <c r="D21" s="23">
        <v>10101</v>
      </c>
      <c r="E21" s="13">
        <v>1</v>
      </c>
      <c r="F21" s="13">
        <v>130</v>
      </c>
      <c r="G21" s="16"/>
    </row>
    <row r="22" spans="1:36" s="12" customFormat="1">
      <c r="A22" s="18">
        <v>1220301</v>
      </c>
      <c r="B22" s="21">
        <v>1001</v>
      </c>
      <c r="C22" s="22">
        <v>41778</v>
      </c>
      <c r="D22" s="23">
        <v>20304</v>
      </c>
      <c r="E22" s="13">
        <v>1</v>
      </c>
      <c r="F22" s="13">
        <v>128</v>
      </c>
      <c r="G22" s="16"/>
    </row>
    <row r="23" spans="1:36">
      <c r="A23" s="18">
        <v>1220301</v>
      </c>
      <c r="B23" s="21">
        <v>1001</v>
      </c>
      <c r="C23" s="22">
        <v>41778</v>
      </c>
      <c r="D23" s="23">
        <v>41103</v>
      </c>
      <c r="E23" s="13">
        <v>1</v>
      </c>
      <c r="F23" s="13">
        <v>116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>
      <c r="A24" s="18">
        <v>1220301</v>
      </c>
      <c r="B24" s="21">
        <v>1002</v>
      </c>
      <c r="C24" s="22">
        <v>41778</v>
      </c>
      <c r="D24" s="23">
        <v>10201</v>
      </c>
      <c r="E24" s="13">
        <v>1</v>
      </c>
      <c r="F24" s="13">
        <v>238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</row>
    <row r="25" spans="1:36">
      <c r="A25" s="18">
        <v>1220301</v>
      </c>
      <c r="B25" s="21">
        <v>1002</v>
      </c>
      <c r="C25" s="22">
        <v>41778</v>
      </c>
      <c r="D25" s="23">
        <v>40201</v>
      </c>
      <c r="E25" s="13">
        <v>1</v>
      </c>
      <c r="F25" s="13">
        <v>93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>
      <c r="A26" s="18">
        <v>1220301</v>
      </c>
      <c r="B26" s="21">
        <v>1002</v>
      </c>
      <c r="C26" s="22">
        <v>41778</v>
      </c>
      <c r="D26" s="23">
        <v>20201</v>
      </c>
      <c r="E26" s="13">
        <v>1</v>
      </c>
      <c r="F26" s="13">
        <v>102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>
      <c r="A27" s="18">
        <v>1220301</v>
      </c>
      <c r="B27" s="21">
        <v>1002</v>
      </c>
      <c r="C27" s="22">
        <v>41778</v>
      </c>
      <c r="D27" s="23">
        <v>81002</v>
      </c>
      <c r="E27" s="13">
        <v>1</v>
      </c>
      <c r="F27" s="13">
        <v>114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s="12" customFormat="1">
      <c r="A28" s="18">
        <v>1220301</v>
      </c>
      <c r="B28" s="21">
        <v>1003</v>
      </c>
      <c r="C28" s="22">
        <v>41778</v>
      </c>
      <c r="D28" s="23">
        <v>10103</v>
      </c>
      <c r="E28" s="13">
        <v>1</v>
      </c>
      <c r="F28" s="13">
        <v>102</v>
      </c>
      <c r="G28" s="16"/>
    </row>
    <row r="29" spans="1:36" s="12" customFormat="1">
      <c r="A29" s="18">
        <v>1220301</v>
      </c>
      <c r="B29" s="21">
        <v>1003</v>
      </c>
      <c r="C29" s="22">
        <v>41778</v>
      </c>
      <c r="D29" s="23">
        <v>10101</v>
      </c>
      <c r="E29" s="13">
        <v>1</v>
      </c>
      <c r="F29" s="13">
        <v>130</v>
      </c>
      <c r="G29" s="16"/>
    </row>
    <row r="30" spans="1:36">
      <c r="A30" s="18">
        <v>1220301</v>
      </c>
      <c r="B30" s="21">
        <v>1004</v>
      </c>
      <c r="C30" s="22">
        <v>41779</v>
      </c>
      <c r="D30" s="23">
        <v>10202</v>
      </c>
      <c r="E30" s="13">
        <v>1</v>
      </c>
      <c r="F30" s="13">
        <v>178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spans="1:36">
      <c r="A31" s="18">
        <v>1220301</v>
      </c>
      <c r="B31" s="21">
        <v>1004</v>
      </c>
      <c r="C31" s="22">
        <v>41779</v>
      </c>
      <c r="D31" s="23">
        <v>10235</v>
      </c>
      <c r="E31" s="13">
        <v>1</v>
      </c>
      <c r="F31" s="13">
        <v>114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</row>
    <row r="32" spans="1:36">
      <c r="A32" s="18">
        <v>1220301</v>
      </c>
      <c r="B32" s="21">
        <v>1004</v>
      </c>
      <c r="C32" s="22">
        <v>41779</v>
      </c>
      <c r="D32" s="23">
        <v>41201</v>
      </c>
      <c r="E32" s="13">
        <v>1</v>
      </c>
      <c r="F32" s="13">
        <v>115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</row>
    <row r="33" spans="1:36">
      <c r="A33" s="18">
        <v>1220302</v>
      </c>
      <c r="B33" s="21">
        <v>1001</v>
      </c>
      <c r="C33" s="22">
        <v>41778</v>
      </c>
      <c r="D33" s="23">
        <v>10232</v>
      </c>
      <c r="E33" s="13">
        <v>2</v>
      </c>
      <c r="F33" s="13">
        <v>368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</row>
    <row r="34" spans="1:36" s="12" customFormat="1">
      <c r="A34" s="18">
        <v>1220302</v>
      </c>
      <c r="B34" s="21">
        <v>1001</v>
      </c>
      <c r="C34" s="22">
        <v>41778</v>
      </c>
      <c r="D34" s="23">
        <v>10201</v>
      </c>
      <c r="E34" s="13">
        <v>2</v>
      </c>
      <c r="F34" s="13">
        <v>476</v>
      </c>
      <c r="G34" s="16"/>
    </row>
    <row r="35" spans="1:36" s="12" customFormat="1">
      <c r="A35" s="18">
        <v>1220302</v>
      </c>
      <c r="B35" s="21">
        <v>1002</v>
      </c>
      <c r="C35" s="22">
        <v>41778</v>
      </c>
      <c r="D35" s="23">
        <v>90102</v>
      </c>
      <c r="E35" s="13">
        <v>1</v>
      </c>
      <c r="F35" s="13">
        <v>145</v>
      </c>
      <c r="G35" s="16"/>
    </row>
    <row r="36" spans="1:36">
      <c r="A36" s="18">
        <v>1220303</v>
      </c>
      <c r="B36" s="21">
        <v>1002</v>
      </c>
      <c r="C36" s="22">
        <v>41778</v>
      </c>
      <c r="D36" s="23">
        <v>10235</v>
      </c>
      <c r="E36" s="13">
        <v>1</v>
      </c>
      <c r="F36" s="13">
        <v>114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</row>
    <row r="37" spans="1:36" s="12" customFormat="1">
      <c r="A37" s="18">
        <v>1220303</v>
      </c>
      <c r="B37" s="21">
        <v>1002</v>
      </c>
      <c r="C37" s="22">
        <v>41778</v>
      </c>
      <c r="D37" s="23">
        <v>10232</v>
      </c>
      <c r="E37" s="13">
        <v>1</v>
      </c>
      <c r="F37" s="13">
        <v>184</v>
      </c>
    </row>
    <row r="39" spans="1:36">
      <c r="A39" s="28" t="s">
        <v>64</v>
      </c>
    </row>
    <row r="40" spans="1:36" s="12" customFormat="1">
      <c r="A40" s="23" t="s">
        <v>11</v>
      </c>
      <c r="B40" s="9" t="s">
        <v>12</v>
      </c>
      <c r="C40" s="9" t="s">
        <v>13</v>
      </c>
      <c r="D40" s="16"/>
    </row>
    <row r="41" spans="1:36" s="12" customFormat="1" ht="24">
      <c r="A41" s="23">
        <v>10101</v>
      </c>
      <c r="B41" s="13" t="s">
        <v>33</v>
      </c>
      <c r="C41" s="13">
        <v>130</v>
      </c>
      <c r="D41" s="16"/>
    </row>
    <row r="42" spans="1:36" s="12" customFormat="1">
      <c r="A42" s="23">
        <v>10103</v>
      </c>
      <c r="B42" s="13" t="s">
        <v>34</v>
      </c>
      <c r="C42" s="13">
        <v>102</v>
      </c>
      <c r="D42" s="16"/>
    </row>
    <row r="43" spans="1:36">
      <c r="A43" s="23">
        <v>10201</v>
      </c>
      <c r="B43" s="13" t="s">
        <v>35</v>
      </c>
      <c r="C43" s="13">
        <v>238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</row>
    <row r="44" spans="1:36">
      <c r="A44" s="23">
        <v>10202</v>
      </c>
      <c r="B44" s="13" t="s">
        <v>36</v>
      </c>
      <c r="C44" s="13">
        <v>178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</row>
    <row r="45" spans="1:36" ht="24">
      <c r="A45" s="23">
        <v>10232</v>
      </c>
      <c r="B45" s="13" t="s">
        <v>38</v>
      </c>
      <c r="C45" s="13">
        <v>184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</row>
    <row r="46" spans="1:36" ht="24">
      <c r="A46" s="23">
        <v>10235</v>
      </c>
      <c r="B46" s="13" t="s">
        <v>37</v>
      </c>
      <c r="C46" s="13">
        <v>114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</row>
    <row r="47" spans="1:36" ht="24">
      <c r="A47" s="23">
        <v>20201</v>
      </c>
      <c r="B47" s="13" t="s">
        <v>40</v>
      </c>
      <c r="C47" s="13">
        <v>102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</row>
    <row r="48" spans="1:36" s="12" customFormat="1">
      <c r="A48" s="23">
        <v>20304</v>
      </c>
      <c r="B48" s="13" t="s">
        <v>41</v>
      </c>
      <c r="C48" s="13">
        <v>128</v>
      </c>
      <c r="D48" s="16"/>
    </row>
    <row r="49" spans="1:36" s="12" customFormat="1">
      <c r="A49" s="23">
        <v>40201</v>
      </c>
      <c r="B49" s="13" t="s">
        <v>39</v>
      </c>
      <c r="C49" s="13">
        <v>93</v>
      </c>
      <c r="D49" s="16"/>
    </row>
    <row r="50" spans="1:36" ht="24">
      <c r="A50" s="23">
        <v>41103</v>
      </c>
      <c r="B50" s="13" t="s">
        <v>42</v>
      </c>
      <c r="C50" s="13">
        <v>116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</row>
    <row r="51" spans="1:36" ht="24">
      <c r="A51" s="23">
        <v>41201</v>
      </c>
      <c r="B51" s="13" t="s">
        <v>43</v>
      </c>
      <c r="C51" s="13">
        <v>115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</row>
    <row r="52" spans="1:36" ht="24">
      <c r="A52" s="23">
        <v>81002</v>
      </c>
      <c r="B52" s="13" t="s">
        <v>45</v>
      </c>
      <c r="C52" s="13">
        <v>114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</row>
    <row r="53" spans="1:36" ht="24">
      <c r="A53" s="23">
        <v>90102</v>
      </c>
      <c r="B53" s="13" t="s">
        <v>44</v>
      </c>
      <c r="C53" s="13">
        <v>145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</row>
    <row r="54" spans="1:36" s="12" customFormat="1" ht="13.5">
      <c r="A54"/>
      <c r="B54"/>
      <c r="C54"/>
      <c r="D54" s="16"/>
    </row>
    <row r="55" spans="1:36" s="12" customFormat="1" ht="13.5">
      <c r="A55" s="27" t="s">
        <v>63</v>
      </c>
      <c r="B55"/>
      <c r="C55"/>
      <c r="D55" s="16"/>
    </row>
    <row r="56" spans="1:36" s="12" customFormat="1" ht="13.5">
      <c r="A56" s="26" t="s">
        <v>62</v>
      </c>
      <c r="B56" s="10" t="s">
        <v>24</v>
      </c>
      <c r="C56"/>
      <c r="D56" s="16"/>
    </row>
    <row r="57" spans="1:36" s="12" customFormat="1" ht="13.5">
      <c r="A57" s="26">
        <v>1</v>
      </c>
      <c r="B57" s="13" t="s">
        <v>48</v>
      </c>
      <c r="C57"/>
      <c r="D57" s="16"/>
    </row>
    <row r="58" spans="1:36" s="12" customFormat="1" ht="13.5">
      <c r="A58" s="26">
        <v>2</v>
      </c>
      <c r="B58" s="13" t="s">
        <v>49</v>
      </c>
      <c r="C58"/>
      <c r="D58" s="16"/>
    </row>
    <row r="59" spans="1:36" s="12" customFormat="1" ht="13.5">
      <c r="A59"/>
      <c r="B59"/>
      <c r="C59"/>
      <c r="D59" s="16"/>
    </row>
    <row r="60" spans="1:36" ht="12" customHeight="1">
      <c r="A60" s="44" t="s">
        <v>6</v>
      </c>
      <c r="B60" s="44"/>
      <c r="C60" s="44"/>
    </row>
    <row r="61" spans="1:36" ht="24">
      <c r="A61" s="19" t="s">
        <v>59</v>
      </c>
      <c r="B61" s="11" t="s">
        <v>7</v>
      </c>
      <c r="C61" s="11" t="s">
        <v>27</v>
      </c>
    </row>
    <row r="62" spans="1:36" ht="24">
      <c r="A62" s="19">
        <v>1001404</v>
      </c>
      <c r="B62" s="13" t="s">
        <v>50</v>
      </c>
      <c r="C62" s="13" t="s">
        <v>53</v>
      </c>
    </row>
    <row r="63" spans="1:36">
      <c r="A63" s="19">
        <v>2121403</v>
      </c>
      <c r="B63" s="13" t="s">
        <v>57</v>
      </c>
      <c r="C63" s="13" t="s">
        <v>58</v>
      </c>
    </row>
  </sheetData>
  <mergeCells count="2">
    <mergeCell ref="A3:D3"/>
    <mergeCell ref="A60:C6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A1元情報</vt:lpstr>
      <vt:lpstr>A2元情報DB</vt:lpstr>
      <vt:lpstr>A3_単純分割</vt:lpstr>
      <vt:lpstr>N0_キー有</vt:lpstr>
      <vt:lpstr>N1_商品繰り返し無</vt:lpstr>
      <vt:lpstr>N2_商品マスター</vt:lpstr>
      <vt:lpstr>N3_性別コード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2014-05-20T13:01:29Z</dcterms:modified>
</cp:coreProperties>
</file>